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8920" windowHeight="14380"/>
  </bookViews>
  <sheets>
    <sheet name="Bewertungsübersicht" sheetId="1" r:id="rId1"/>
    <sheet name="Preis und Abrufsumme" sheetId="39" r:id="rId2"/>
    <sheet name="Cloud Strategie" sheetId="28" r:id="rId3"/>
    <sheet name="RZ Basis" sheetId="16" r:id="rId4"/>
    <sheet name="Operations" sheetId="31" r:id="rId5"/>
    <sheet name="Database" sheetId="30" r:id="rId6"/>
    <sheet name="Compute" sheetId="32" r:id="rId7"/>
    <sheet name="Innovation" sheetId="3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9" l="1"/>
  <c r="C3" i="39" s="1"/>
  <c r="C5" i="39" s="1"/>
  <c r="D10" i="39" s="1"/>
  <c r="D9" i="39" l="1"/>
  <c r="D12" i="39"/>
  <c r="D11" i="39"/>
  <c r="E14" i="31"/>
  <c r="F12" i="31"/>
  <c r="E15" i="30"/>
  <c r="E13" i="32"/>
  <c r="D13" i="39" l="1"/>
  <c r="E16" i="16"/>
  <c r="E11" i="34" l="1"/>
  <c r="F9" i="34"/>
  <c r="F8" i="34"/>
  <c r="F8" i="32"/>
  <c r="F11" i="31"/>
  <c r="F10" i="31"/>
  <c r="F9" i="31"/>
  <c r="F11" i="30"/>
  <c r="F10" i="30"/>
  <c r="F13" i="31" l="1"/>
  <c r="F10" i="34"/>
  <c r="F12" i="32"/>
  <c r="F14" i="30"/>
  <c r="E19" i="28" l="1"/>
  <c r="F10" i="28"/>
  <c r="E9" i="28"/>
  <c r="F7" i="28"/>
  <c r="F8" i="28" l="1"/>
  <c r="F10" i="16" l="1"/>
  <c r="F15" i="16" l="1"/>
</calcChain>
</file>

<file path=xl/sharedStrings.xml><?xml version="1.0" encoding="utf-8"?>
<sst xmlns="http://schemas.openxmlformats.org/spreadsheetml/2006/main" count="191" uniqueCount="91">
  <si>
    <t>Audit Trail</t>
  </si>
  <si>
    <t>Logging und Monitoring</t>
  </si>
  <si>
    <t>Web Application Firewall</t>
  </si>
  <si>
    <t>Compute</t>
  </si>
  <si>
    <t>Storage</t>
  </si>
  <si>
    <t>Container Platform Services</t>
  </si>
  <si>
    <t>Network</t>
  </si>
  <si>
    <t>Identity &amp; Access Management (IAM)</t>
  </si>
  <si>
    <t>Punkte</t>
  </si>
  <si>
    <t>Gewicht</t>
  </si>
  <si>
    <t>Erfüllt [ja/nein]</t>
  </si>
  <si>
    <t>Menge</t>
  </si>
  <si>
    <t>Cloud API Management Services (apimPaaS)</t>
  </si>
  <si>
    <t>Cloud Function Platform Services (fPaaS)</t>
  </si>
  <si>
    <t>Nr</t>
  </si>
  <si>
    <t>Kategorie</t>
  </si>
  <si>
    <t>Spezifikation</t>
  </si>
  <si>
    <t>Managed relational DBs</t>
  </si>
  <si>
    <t>Managed timestream DBs</t>
  </si>
  <si>
    <t>Managed NoSQL DBs</t>
  </si>
  <si>
    <t>Managed Datawarehouse</t>
  </si>
  <si>
    <t>Automatisierung</t>
  </si>
  <si>
    <t>VDI</t>
  </si>
  <si>
    <t>Network Firwall</t>
  </si>
  <si>
    <t>Technische Spezifikationen (Auschlusskriterien)</t>
  </si>
  <si>
    <t>Funktionale Anforderungen (Zuschlagskriterien)</t>
  </si>
  <si>
    <t>Check</t>
  </si>
  <si>
    <t>Anz. TS</t>
  </si>
  <si>
    <t>Erfüllt</t>
  </si>
  <si>
    <t>Bewertung Technische Spezifikationen (Ausschlusskriterien)</t>
  </si>
  <si>
    <t>Bewertung Technische Spezifikationen (Zuschlagskriterien)</t>
  </si>
  <si>
    <t>Max Punktzahl</t>
  </si>
  <si>
    <t>Erzielte Punktzahl</t>
  </si>
  <si>
    <t xml:space="preserve">Anzahl </t>
  </si>
  <si>
    <t>Max Punkte</t>
  </si>
  <si>
    <t>Technische Anforderungen</t>
  </si>
  <si>
    <t>Servicekategorie</t>
  </si>
  <si>
    <t>Monatl. Kosten</t>
  </si>
  <si>
    <t>Database</t>
  </si>
  <si>
    <t>RZ Basis</t>
  </si>
  <si>
    <t>Operations</t>
  </si>
  <si>
    <t>Innovation</t>
  </si>
  <si>
    <t>Risikominimierung</t>
  </si>
  <si>
    <t>Fachpersonal</t>
  </si>
  <si>
    <t>Bewertung Spezifikationen (Zuschlagskriterien)</t>
  </si>
  <si>
    <t>Berechnung Abrufsumme</t>
  </si>
  <si>
    <t>Konformität zur Cloud Strategie</t>
  </si>
  <si>
    <t>Monatliche Kosten</t>
  </si>
  <si>
    <t>Jahr</t>
  </si>
  <si>
    <t>anz. Monate</t>
  </si>
  <si>
    <t>Jähr. Kosten</t>
  </si>
  <si>
    <t>Total Abrufsumme</t>
  </si>
  <si>
    <t>Zum Kriterium "Cloud Strategie" werden keine Ausschlusskriterien definiert</t>
  </si>
  <si>
    <t>(Die Eingegebenen Werte werden linear mit alllen Anbietern verglichen- bester Wert max Punkte, schlechtester Wert 0 Punkte)</t>
  </si>
  <si>
    <t>Punktezahl wird relativ zu anderen Anbietern ermittelt</t>
  </si>
  <si>
    <t>Cloud Strategie</t>
  </si>
  <si>
    <t>Innovations</t>
  </si>
  <si>
    <t>Auslastung erwartet</t>
  </si>
  <si>
    <t>Anzahl Partnerfirmen mit spezifischem nachweisbaren Cloud Fachwissen (Zertifikate, Partnerprogramm) des CSP in der Schweiz</t>
  </si>
  <si>
    <t>Managed Time Series DB</t>
  </si>
  <si>
    <t>2 CPU
4 GB Memory
30 GB SSD Storage</t>
  </si>
  <si>
    <t>16 CPU
64 GB Memory
500 GB SSD Storage</t>
  </si>
  <si>
    <t>64 CPU
512 GB Memory
2 TB SSD Storage</t>
  </si>
  <si>
    <t>Egress Traffic (GB / year)</t>
  </si>
  <si>
    <t>Inter Region Traffic (GB / year)</t>
  </si>
  <si>
    <t>Relational Database</t>
  </si>
  <si>
    <t>2 CPU
16 GB Memory</t>
  </si>
  <si>
    <t>DWH</t>
  </si>
  <si>
    <t>12 CPU
96 GB Memory</t>
  </si>
  <si>
    <t>37 TB SSD Storage</t>
  </si>
  <si>
    <t>Container Platform</t>
  </si>
  <si>
    <t>8 CPU
32 GB Memory
120 GB SSD Storage</t>
  </si>
  <si>
    <t>8 CPU
32 GB Memory
200 GB SSD Storage</t>
  </si>
  <si>
    <t>4 CPU
16 GB Memory
120 GB SSD Storage</t>
  </si>
  <si>
    <t>Managed EKS Cluster</t>
  </si>
  <si>
    <t>1.2 TB SSD</t>
  </si>
  <si>
    <t>[Muster*] Abruf aus WTO20007 Public Cloud</t>
  </si>
  <si>
    <t>Kriterienkatalog (Anhang 1 zum Anbieterneutralen Pflichtenheft)</t>
  </si>
  <si>
    <t>*Die Kriterienkataloge der WTO-20007 werden je nach Use-Case sehr unterschiedlich ausfallen, darum ist dies ein beispielhaftes Muster und nicht ein Template</t>
  </si>
  <si>
    <t>Anbieterrabatt (falls vorhanden)</t>
  </si>
  <si>
    <t>(die Annahme der Nutzung ist im Anbieterneutralen Pflichtenheft in Kapitel 8 dokumentiert)</t>
  </si>
  <si>
    <t>monatliche Kosten bei x% Auslastung</t>
  </si>
  <si>
    <t>[z.B. Georedundanz]</t>
  </si>
  <si>
    <t>Anzahl [fachspezifische] Services, die ein Anbieter im öffentlich zugänglichen Servicekatalog auflistet</t>
  </si>
  <si>
    <t>Anzahl verschiedene Produkte [im Fachgebiet] im öffentlich zugänglichen Marketplace auflistet werden</t>
  </si>
  <si>
    <t>Anzahl PoC / Arbeiten schon durchgeführt</t>
  </si>
  <si>
    <t>Anzahl Partnerinstitute [im Fachbereich]</t>
  </si>
  <si>
    <t>Name des Anbieters (Cloud Service Provider - CSP): [Alibaba, Amazon, IBM, Microsoft, Oracle]</t>
  </si>
  <si>
    <t>[Innovation 1]</t>
  </si>
  <si>
    <t>[Innovation 2]</t>
  </si>
  <si>
    <t>Berechnung monatliche Kosten bei 100% Auslastung [Beispiele]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</si>
</sst>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 [$CHF-807]\ * #,##0.00_ ;_ [$CHF-807]\ * \-#,##0.00_ ;_ [$CHF-807]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 "/>
    </font>
    <font>
      <sz val="10"/>
      <color theme="1"/>
      <name val="Calibri "/>
    </font>
    <font>
      <b/>
      <sz val="10"/>
      <color theme="1"/>
      <name val="Calibri "/>
    </font>
    <font>
      <sz val="11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0" fillId="2" borderId="4" xfId="1" applyNumberFormat="1" applyFont="1" applyFill="1" applyBorder="1" applyProtection="1"/>
    <xf numFmtId="1" fontId="0" fillId="5" borderId="4" xfId="1" applyNumberFormat="1" applyFont="1" applyFill="1" applyBorder="1" applyProtection="1"/>
    <xf numFmtId="0" fontId="3" fillId="0" borderId="4" xfId="0" applyFont="1" applyBorder="1"/>
    <xf numFmtId="44" fontId="0" fillId="0" borderId="4" xfId="4" applyFont="1" applyBorder="1"/>
    <xf numFmtId="44" fontId="0" fillId="0" borderId="6" xfId="4" applyFont="1" applyBorder="1"/>
    <xf numFmtId="44" fontId="4" fillId="0" borderId="11" xfId="4" applyFont="1" applyBorder="1"/>
    <xf numFmtId="0" fontId="4" fillId="0" borderId="0" xfId="0" applyFont="1"/>
    <xf numFmtId="17" fontId="4" fillId="0" borderId="0" xfId="0" applyNumberFormat="1" applyFont="1"/>
    <xf numFmtId="0" fontId="0" fillId="0" borderId="0" xfId="0" applyFont="1" applyProtection="1"/>
    <xf numFmtId="0" fontId="0" fillId="0" borderId="0" xfId="0" applyFont="1" applyProtection="1">
      <protection locked="0"/>
    </xf>
    <xf numFmtId="0" fontId="0" fillId="5" borderId="4" xfId="1" applyNumberFormat="1" applyFont="1" applyFill="1" applyBorder="1" applyProtection="1"/>
    <xf numFmtId="0" fontId="5" fillId="0" borderId="0" xfId="0" applyFont="1"/>
    <xf numFmtId="166" fontId="3" fillId="0" borderId="12" xfId="0" applyNumberFormat="1" applyFont="1" applyBorder="1"/>
    <xf numFmtId="0" fontId="3" fillId="0" borderId="4" xfId="0" applyFont="1" applyBorder="1" applyAlignment="1">
      <alignment horizontal="left"/>
    </xf>
    <xf numFmtId="17" fontId="4" fillId="0" borderId="8" xfId="0" applyNumberFormat="1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0" fontId="0" fillId="0" borderId="6" xfId="0" applyFont="1" applyBorder="1" applyAlignment="1">
      <alignment vertical="top"/>
    </xf>
    <xf numFmtId="0" fontId="6" fillId="0" borderId="4" xfId="2" applyFont="1" applyBorder="1" applyAlignment="1" applyProtection="1">
      <alignment wrapText="1"/>
      <protection locked="0"/>
    </xf>
    <xf numFmtId="0" fontId="0" fillId="0" borderId="4" xfId="0" applyFont="1" applyBorder="1"/>
    <xf numFmtId="0" fontId="0" fillId="0" borderId="7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6" fillId="0" borderId="6" xfId="2" applyFont="1" applyBorder="1" applyAlignment="1" applyProtection="1">
      <alignment vertical="top"/>
      <protection locked="0"/>
    </xf>
    <xf numFmtId="0" fontId="6" fillId="0" borderId="4" xfId="2" applyFont="1" applyBorder="1" applyProtection="1">
      <protection locked="0"/>
    </xf>
    <xf numFmtId="3" fontId="6" fillId="0" borderId="4" xfId="2" applyNumberFormat="1" applyFont="1" applyBorder="1" applyProtection="1">
      <protection locked="0"/>
    </xf>
    <xf numFmtId="0" fontId="7" fillId="0" borderId="0" xfId="0" applyFont="1" applyProtection="1"/>
    <xf numFmtId="0" fontId="3" fillId="0" borderId="0" xfId="0" applyFont="1" applyProtection="1"/>
    <xf numFmtId="0" fontId="3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3" fillId="2" borderId="4" xfId="0" applyFont="1" applyFill="1" applyBorder="1" applyAlignment="1" applyProtection="1">
      <alignment vertical="top" wrapText="1"/>
    </xf>
    <xf numFmtId="0" fontId="0" fillId="0" borderId="0" xfId="0" applyFont="1" applyBorder="1" applyProtection="1">
      <protection locked="0"/>
    </xf>
    <xf numFmtId="0" fontId="0" fillId="5" borderId="4" xfId="0" applyFont="1" applyFill="1" applyBorder="1"/>
    <xf numFmtId="1" fontId="0" fillId="5" borderId="4" xfId="0" applyNumberFormat="1" applyFont="1" applyFill="1" applyBorder="1" applyProtection="1"/>
    <xf numFmtId="164" fontId="0" fillId="2" borderId="4" xfId="0" applyNumberFormat="1" applyFont="1" applyFill="1" applyBorder="1" applyProtection="1"/>
    <xf numFmtId="0" fontId="0" fillId="0" borderId="0" xfId="0" applyFont="1" applyBorder="1" applyAlignment="1" applyProtection="1">
      <alignment wrapText="1"/>
    </xf>
    <xf numFmtId="43" fontId="0" fillId="0" borderId="0" xfId="0" applyNumberFormat="1" applyFont="1" applyBorder="1" applyProtection="1"/>
    <xf numFmtId="164" fontId="0" fillId="5" borderId="0" xfId="0" applyNumberFormat="1" applyFont="1" applyFill="1" applyBorder="1" applyProtection="1"/>
    <xf numFmtId="0" fontId="0" fillId="5" borderId="1" xfId="0" applyFont="1" applyFill="1" applyBorder="1"/>
    <xf numFmtId="0" fontId="0" fillId="5" borderId="4" xfId="0" applyNumberFormat="1" applyFont="1" applyFill="1" applyBorder="1" applyProtection="1"/>
    <xf numFmtId="0" fontId="0" fillId="0" borderId="4" xfId="0" applyNumberFormat="1" applyFont="1" applyBorder="1" applyProtection="1"/>
    <xf numFmtId="0" fontId="0" fillId="0" borderId="1" xfId="0" applyFont="1" applyBorder="1" applyProtection="1">
      <protection locked="0"/>
    </xf>
    <xf numFmtId="0" fontId="0" fillId="0" borderId="0" xfId="0" applyFont="1"/>
    <xf numFmtId="9" fontId="0" fillId="6" borderId="4" xfId="0" applyNumberFormat="1" applyFont="1" applyFill="1" applyBorder="1"/>
    <xf numFmtId="0" fontId="0" fillId="0" borderId="7" xfId="0" applyFont="1" applyFill="1" applyBorder="1"/>
    <xf numFmtId="0" fontId="0" fillId="0" borderId="4" xfId="0" applyNumberFormat="1" applyFont="1" applyBorder="1"/>
    <xf numFmtId="9" fontId="0" fillId="5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/>
    <xf numFmtId="0" fontId="0" fillId="0" borderId="6" xfId="0" applyFont="1" applyBorder="1"/>
    <xf numFmtId="9" fontId="0" fillId="5" borderId="6" xfId="0" applyNumberFormat="1" applyFont="1" applyFill="1" applyBorder="1" applyAlignment="1">
      <alignment horizontal="center" vertical="center" wrapText="1"/>
    </xf>
    <xf numFmtId="17" fontId="0" fillId="0" borderId="0" xfId="0" applyNumberFormat="1" applyFont="1"/>
    <xf numFmtId="9" fontId="0" fillId="0" borderId="0" xfId="0" applyNumberFormat="1" applyFont="1"/>
    <xf numFmtId="0" fontId="8" fillId="0" borderId="4" xfId="2" applyFont="1" applyBorder="1" applyProtection="1">
      <protection locked="0"/>
    </xf>
    <xf numFmtId="0" fontId="8" fillId="0" borderId="4" xfId="2" applyFont="1" applyFill="1" applyBorder="1" applyProtection="1">
      <protection locked="0"/>
    </xf>
    <xf numFmtId="0" fontId="0" fillId="0" borderId="0" xfId="0" applyFont="1" applyBorder="1"/>
    <xf numFmtId="166" fontId="0" fillId="6" borderId="4" xfId="0" applyNumberFormat="1" applyFont="1" applyFill="1" applyBorder="1"/>
    <xf numFmtId="166" fontId="0" fillId="0" borderId="0" xfId="0" applyNumberFormat="1" applyFont="1"/>
    <xf numFmtId="0" fontId="8" fillId="0" borderId="8" xfId="2" applyFont="1" applyFill="1" applyBorder="1" applyAlignment="1" applyProtection="1">
      <alignment horizontal="left" wrapText="1"/>
      <protection locked="0"/>
    </xf>
    <xf numFmtId="0" fontId="8" fillId="0" borderId="9" xfId="2" applyFont="1" applyFill="1" applyBorder="1" applyAlignment="1" applyProtection="1">
      <alignment horizontal="left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8" fillId="2" borderId="4" xfId="2" applyFont="1" applyFill="1" applyBorder="1" applyAlignment="1" applyProtection="1">
      <alignment vertical="top"/>
    </xf>
    <xf numFmtId="0" fontId="8" fillId="2" borderId="4" xfId="2" applyFont="1" applyFill="1" applyBorder="1" applyProtection="1"/>
    <xf numFmtId="0" fontId="6" fillId="0" borderId="0" xfId="2" applyFont="1" applyProtection="1"/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8" fillId="2" borderId="4" xfId="2" applyFont="1" applyFill="1" applyBorder="1" applyProtection="1">
      <protection locked="0"/>
    </xf>
    <xf numFmtId="0" fontId="6" fillId="0" borderId="1" xfId="2" applyFont="1" applyBorder="1" applyProtection="1">
      <protection locked="0"/>
    </xf>
    <xf numFmtId="0" fontId="6" fillId="0" borderId="4" xfId="2" applyFont="1" applyBorder="1" applyAlignment="1" applyProtection="1">
      <alignment wrapText="1"/>
    </xf>
    <xf numFmtId="0" fontId="6" fillId="3" borderId="4" xfId="2" applyFont="1" applyFill="1" applyBorder="1" applyAlignment="1" applyProtection="1">
      <alignment horizontal="center" vertical="center"/>
      <protection locked="0"/>
    </xf>
    <xf numFmtId="165" fontId="6" fillId="2" borderId="4" xfId="2" applyNumberFormat="1" applyFont="1" applyFill="1" applyBorder="1" applyAlignment="1" applyProtection="1">
      <alignment horizontal="right" vertical="center"/>
    </xf>
    <xf numFmtId="165" fontId="6" fillId="2" borderId="4" xfId="2" applyNumberFormat="1" applyFont="1" applyFill="1" applyBorder="1" applyAlignment="1" applyProtection="1">
      <alignment vertical="center"/>
    </xf>
    <xf numFmtId="0" fontId="6" fillId="0" borderId="0" xfId="2" applyFont="1" applyBorder="1" applyAlignment="1" applyProtection="1">
      <alignment wrapText="1"/>
    </xf>
    <xf numFmtId="0" fontId="6" fillId="0" borderId="0" xfId="2" applyFont="1" applyFill="1" applyBorder="1" applyAlignment="1" applyProtection="1">
      <alignment horizontal="center" vertical="center"/>
    </xf>
    <xf numFmtId="165" fontId="8" fillId="2" borderId="5" xfId="2" applyNumberFormat="1" applyFont="1" applyFill="1" applyBorder="1" applyAlignment="1" applyProtection="1">
      <alignment horizontal="right" vertical="center"/>
    </xf>
    <xf numFmtId="165" fontId="8" fillId="0" borderId="0" xfId="2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Alignment="1" applyProtection="1">
      <alignment vertical="center"/>
    </xf>
    <xf numFmtId="0" fontId="6" fillId="0" borderId="4" xfId="0" applyFont="1" applyBorder="1"/>
    <xf numFmtId="164" fontId="1" fillId="2" borderId="4" xfId="1" applyNumberFormat="1" applyFont="1" applyFill="1" applyBorder="1" applyProtection="1"/>
    <xf numFmtId="0" fontId="6" fillId="5" borderId="4" xfId="2" applyFont="1" applyFill="1" applyBorder="1" applyAlignment="1" applyProtection="1">
      <alignment wrapText="1"/>
    </xf>
    <xf numFmtId="0" fontId="9" fillId="0" borderId="0" xfId="2" applyFont="1" applyProtection="1">
      <protection locked="0"/>
    </xf>
    <xf numFmtId="49" fontId="6" fillId="0" borderId="4" xfId="2" applyNumberFormat="1" applyFont="1" applyBorder="1" applyAlignment="1" applyProtection="1">
      <alignment vertical="top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6" fillId="0" borderId="0" xfId="2" applyFont="1" applyBorder="1" applyProtection="1">
      <protection locked="0"/>
    </xf>
    <xf numFmtId="49" fontId="6" fillId="0" borderId="0" xfId="2" applyNumberFormat="1" applyFont="1" applyBorder="1" applyAlignment="1" applyProtection="1">
      <alignment vertical="top" wrapText="1"/>
    </xf>
    <xf numFmtId="0" fontId="6" fillId="0" borderId="4" xfId="2" applyFont="1" applyBorder="1" applyProtection="1"/>
    <xf numFmtId="0" fontId="10" fillId="0" borderId="0" xfId="2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0" fontId="12" fillId="2" borderId="4" xfId="2" applyFont="1" applyFill="1" applyBorder="1" applyAlignment="1" applyProtection="1">
      <alignment vertical="top"/>
    </xf>
    <xf numFmtId="0" fontId="12" fillId="2" borderId="4" xfId="2" applyFont="1" applyFill="1" applyBorder="1" applyProtection="1"/>
    <xf numFmtId="0" fontId="11" fillId="0" borderId="0" xfId="2" applyFont="1" applyProtection="1"/>
    <xf numFmtId="0" fontId="11" fillId="0" borderId="4" xfId="2" applyFont="1" applyBorder="1" applyProtection="1">
      <protection locked="0"/>
    </xf>
    <xf numFmtId="0" fontId="13" fillId="5" borderId="4" xfId="0" applyFont="1" applyFill="1" applyBorder="1"/>
    <xf numFmtId="0" fontId="13" fillId="0" borderId="4" xfId="0" applyFont="1" applyBorder="1" applyAlignment="1">
      <alignment wrapText="1"/>
    </xf>
    <xf numFmtId="0" fontId="11" fillId="3" borderId="4" xfId="2" applyFont="1" applyFill="1" applyBorder="1" applyAlignment="1" applyProtection="1">
      <alignment horizontal="center" vertical="center"/>
      <protection locked="0"/>
    </xf>
    <xf numFmtId="0" fontId="13" fillId="0" borderId="4" xfId="0" applyFont="1" applyBorder="1"/>
    <xf numFmtId="0" fontId="11" fillId="0" borderId="0" xfId="2" applyFont="1" applyBorder="1" applyProtection="1">
      <protection locked="0"/>
    </xf>
    <xf numFmtId="49" fontId="11" fillId="0" borderId="0" xfId="2" applyNumberFormat="1" applyFont="1" applyBorder="1" applyAlignment="1" applyProtection="1">
      <alignment vertical="top" wrapText="1"/>
    </xf>
    <xf numFmtId="0" fontId="12" fillId="2" borderId="4" xfId="2" applyFont="1" applyFill="1" applyBorder="1" applyProtection="1">
      <protection locked="0"/>
    </xf>
    <xf numFmtId="165" fontId="11" fillId="2" borderId="4" xfId="2" applyNumberFormat="1" applyFont="1" applyFill="1" applyBorder="1" applyAlignment="1" applyProtection="1">
      <alignment horizontal="right" vertical="center"/>
    </xf>
    <xf numFmtId="165" fontId="11" fillId="2" borderId="4" xfId="2" applyNumberFormat="1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center" vertical="center"/>
    </xf>
    <xf numFmtId="165" fontId="12" fillId="2" borderId="5" xfId="2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</cellXfs>
  <cellStyles count="5">
    <cellStyle name="Komma" xfId="1" builtinId="3"/>
    <cellStyle name="Komma 2" xfId="3"/>
    <cellStyle name="Standard" xfId="0" builtinId="0"/>
    <cellStyle name="Standard 2" xfId="2"/>
    <cellStyle name="Währung" xfId="4" builtinId="4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B1" sqref="B1"/>
    </sheetView>
  </sheetViews>
  <sheetFormatPr baseColWidth="10" defaultColWidth="9.1796875" defaultRowHeight="14.5"/>
  <cols>
    <col min="1" max="1" width="64.54296875" style="10" customWidth="1"/>
    <col min="2" max="2" width="22.81640625" style="10" customWidth="1"/>
    <col min="3" max="3" width="21.453125" style="10" customWidth="1"/>
    <col min="4" max="5" width="9.1796875" style="10" customWidth="1"/>
    <col min="6" max="6" width="9.1796875" style="10"/>
    <col min="7" max="7" width="9.1796875" style="10" customWidth="1"/>
    <col min="8" max="16384" width="9.1796875" style="10"/>
  </cols>
  <sheetData>
    <row r="1" spans="1:5" s="10" customFormat="1" ht="21">
      <c r="A1" s="26" t="s">
        <v>76</v>
      </c>
      <c r="B1" s="26" t="s">
        <v>77</v>
      </c>
      <c r="C1" s="9"/>
      <c r="D1" s="9"/>
    </row>
    <row r="2" spans="1:5" s="10" customFormat="1" ht="21">
      <c r="A2" s="26"/>
      <c r="B2" s="26"/>
      <c r="C2" s="9"/>
      <c r="D2" s="9"/>
    </row>
    <row r="3" spans="1:5" s="10" customFormat="1">
      <c r="A3" s="27" t="s">
        <v>87</v>
      </c>
      <c r="B3" s="27"/>
      <c r="C3" s="9"/>
      <c r="D3" s="9"/>
    </row>
    <row r="4" spans="1:5" s="10" customFormat="1" ht="21">
      <c r="A4" s="26"/>
      <c r="B4" s="26"/>
      <c r="C4" s="9"/>
      <c r="D4" s="9"/>
    </row>
    <row r="5" spans="1:5" s="10" customFormat="1" ht="21">
      <c r="A5" s="26" t="s">
        <v>35</v>
      </c>
      <c r="B5" s="26"/>
      <c r="C5" s="9"/>
      <c r="D5" s="9"/>
    </row>
    <row r="6" spans="1:5" s="10" customFormat="1">
      <c r="A6" s="28"/>
      <c r="B6" s="29"/>
      <c r="C6" s="29"/>
      <c r="D6" s="9"/>
    </row>
    <row r="7" spans="1:5" s="10" customFormat="1">
      <c r="A7" s="30" t="s">
        <v>29</v>
      </c>
      <c r="B7" s="30" t="s">
        <v>27</v>
      </c>
      <c r="C7" s="30" t="s">
        <v>28</v>
      </c>
      <c r="D7" s="9"/>
      <c r="E7" s="31"/>
    </row>
    <row r="8" spans="1:5" s="10" customFormat="1">
      <c r="A8" s="32" t="s">
        <v>39</v>
      </c>
      <c r="B8" s="2"/>
      <c r="C8" s="1"/>
      <c r="D8" s="9"/>
    </row>
    <row r="9" spans="1:5" s="10" customFormat="1">
      <c r="A9" s="32" t="s">
        <v>40</v>
      </c>
      <c r="B9" s="33"/>
      <c r="C9" s="34"/>
      <c r="D9" s="9"/>
    </row>
    <row r="10" spans="1:5" s="10" customFormat="1">
      <c r="A10" s="32" t="s">
        <v>38</v>
      </c>
      <c r="B10" s="33"/>
      <c r="C10" s="34"/>
      <c r="D10" s="9"/>
    </row>
    <row r="11" spans="1:5" s="10" customFormat="1">
      <c r="A11" s="32" t="s">
        <v>3</v>
      </c>
      <c r="B11" s="33"/>
      <c r="C11" s="34"/>
      <c r="D11" s="9"/>
    </row>
    <row r="12" spans="1:5" s="10" customFormat="1">
      <c r="A12" s="32" t="s">
        <v>41</v>
      </c>
      <c r="B12" s="33"/>
      <c r="C12" s="34"/>
      <c r="D12" s="9"/>
    </row>
    <row r="13" spans="1:5" s="10" customFormat="1">
      <c r="A13" s="35"/>
      <c r="B13" s="36"/>
      <c r="C13" s="37"/>
      <c r="D13" s="9"/>
    </row>
    <row r="14" spans="1:5" s="10" customFormat="1">
      <c r="A14" s="30" t="s">
        <v>30</v>
      </c>
      <c r="B14" s="30" t="s">
        <v>31</v>
      </c>
      <c r="C14" s="30" t="s">
        <v>32</v>
      </c>
      <c r="D14" s="9"/>
    </row>
    <row r="15" spans="1:5" s="10" customFormat="1">
      <c r="A15" s="38" t="s">
        <v>39</v>
      </c>
      <c r="B15" s="11"/>
      <c r="C15" s="1"/>
      <c r="D15" s="9"/>
    </row>
    <row r="16" spans="1:5" s="10" customFormat="1">
      <c r="A16" s="38" t="s">
        <v>40</v>
      </c>
      <c r="B16" s="39"/>
      <c r="C16" s="34"/>
      <c r="D16" s="9"/>
    </row>
    <row r="17" spans="1:4" s="10" customFormat="1">
      <c r="A17" s="38" t="s">
        <v>38</v>
      </c>
      <c r="B17" s="39"/>
      <c r="C17" s="34"/>
    </row>
    <row r="18" spans="1:4" s="10" customFormat="1">
      <c r="A18" s="38" t="s">
        <v>3</v>
      </c>
      <c r="B18" s="39"/>
      <c r="C18" s="34"/>
    </row>
    <row r="19" spans="1:4" s="10" customFormat="1">
      <c r="A19" s="38" t="s">
        <v>41</v>
      </c>
      <c r="B19" s="39"/>
      <c r="C19" s="34"/>
    </row>
    <row r="20" spans="1:4" s="10" customFormat="1">
      <c r="B20" s="40"/>
      <c r="C20" s="34"/>
    </row>
    <row r="22" spans="1:4" s="10" customFormat="1" ht="21">
      <c r="A22" s="26" t="s">
        <v>46</v>
      </c>
    </row>
    <row r="24" spans="1:4" s="10" customFormat="1">
      <c r="A24" s="30" t="s">
        <v>44</v>
      </c>
      <c r="B24" s="30" t="s">
        <v>31</v>
      </c>
      <c r="C24" s="30" t="s">
        <v>32</v>
      </c>
    </row>
    <row r="25" spans="1:4" s="10" customFormat="1">
      <c r="A25" s="38" t="s">
        <v>41</v>
      </c>
      <c r="B25" s="11"/>
      <c r="C25" s="1"/>
      <c r="D25" s="10" t="s">
        <v>54</v>
      </c>
    </row>
    <row r="26" spans="1:4" s="10" customFormat="1">
      <c r="A26" s="38" t="s">
        <v>42</v>
      </c>
      <c r="B26" s="39"/>
      <c r="C26" s="34"/>
    </row>
    <row r="27" spans="1:4" s="10" customFormat="1">
      <c r="A27" s="41" t="s">
        <v>43</v>
      </c>
      <c r="B27" s="39"/>
      <c r="C27" s="1"/>
      <c r="D27" s="10" t="s">
        <v>54</v>
      </c>
    </row>
    <row r="28" spans="1:4" s="10" customFormat="1">
      <c r="B28" s="40"/>
      <c r="C28" s="34"/>
    </row>
    <row r="33" spans="1:1" s="10" customFormat="1">
      <c r="A33" s="10" t="s">
        <v>78</v>
      </c>
    </row>
  </sheetData>
  <pageMargins left="0.7" right="0.7" top="0.78740157499999996" bottom="0.78740157499999996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I26" sqref="I26"/>
    </sheetView>
  </sheetViews>
  <sheetFormatPr baseColWidth="10" defaultRowHeight="14.5"/>
  <cols>
    <col min="1" max="1" width="23.81640625" style="42" customWidth="1"/>
    <col min="2" max="2" width="25" style="42" customWidth="1"/>
    <col min="3" max="3" width="20.81640625" style="42" customWidth="1"/>
    <col min="4" max="4" width="20.1796875" style="42" bestFit="1" customWidth="1"/>
    <col min="5" max="5" width="14.453125" style="42" customWidth="1"/>
    <col min="6" max="16384" width="10.90625" style="42"/>
  </cols>
  <sheetData>
    <row r="1" spans="1:6" ht="18.5">
      <c r="A1" s="7" t="s">
        <v>45</v>
      </c>
      <c r="D1" s="12"/>
    </row>
    <row r="2" spans="1:6">
      <c r="D2" s="12"/>
    </row>
    <row r="3" spans="1:6">
      <c r="A3" s="14" t="s">
        <v>47</v>
      </c>
      <c r="B3" s="14"/>
      <c r="C3" s="4">
        <f>D31</f>
        <v>0</v>
      </c>
    </row>
    <row r="4" spans="1:6">
      <c r="A4" s="14" t="s">
        <v>79</v>
      </c>
      <c r="B4" s="14"/>
      <c r="C4" s="43"/>
    </row>
    <row r="5" spans="1:6">
      <c r="A5" s="14" t="s">
        <v>47</v>
      </c>
      <c r="B5" s="14"/>
      <c r="C5" s="4">
        <f>C3-(C3*C4)</f>
        <v>0</v>
      </c>
    </row>
    <row r="8" spans="1:6">
      <c r="A8" s="3" t="s">
        <v>48</v>
      </c>
      <c r="B8" s="3" t="s">
        <v>49</v>
      </c>
      <c r="C8" s="3" t="s">
        <v>57</v>
      </c>
      <c r="D8" s="3" t="s">
        <v>50</v>
      </c>
      <c r="E8" s="44" t="s">
        <v>80</v>
      </c>
    </row>
    <row r="9" spans="1:6">
      <c r="A9" s="45">
        <v>2022</v>
      </c>
      <c r="B9" s="20">
        <v>0</v>
      </c>
      <c r="C9" s="46">
        <v>0.5</v>
      </c>
      <c r="D9" s="4">
        <f>B9*$C$5*C9</f>
        <v>0</v>
      </c>
    </row>
    <row r="10" spans="1:6">
      <c r="A10" s="45">
        <v>2023</v>
      </c>
      <c r="B10" s="20">
        <v>12</v>
      </c>
      <c r="C10" s="46">
        <v>0.5</v>
      </c>
      <c r="D10" s="4">
        <f>B10*$C$5*C10</f>
        <v>0</v>
      </c>
    </row>
    <row r="11" spans="1:6">
      <c r="A11" s="45">
        <v>2024</v>
      </c>
      <c r="B11" s="20">
        <v>12</v>
      </c>
      <c r="C11" s="46">
        <v>0.5</v>
      </c>
      <c r="D11" s="4">
        <f>B11*$C$5*C11</f>
        <v>0</v>
      </c>
    </row>
    <row r="12" spans="1:6" ht="15" thickBot="1">
      <c r="A12" s="47">
        <v>2025</v>
      </c>
      <c r="B12" s="48">
        <v>8</v>
      </c>
      <c r="C12" s="49">
        <v>0.5</v>
      </c>
      <c r="D12" s="5">
        <f>B12*$C$5*C12</f>
        <v>0</v>
      </c>
    </row>
    <row r="13" spans="1:6" ht="19" thickBot="1">
      <c r="A13" s="15" t="s">
        <v>51</v>
      </c>
      <c r="B13" s="16"/>
      <c r="C13" s="17"/>
      <c r="D13" s="6">
        <f>SUM(D9:D12)</f>
        <v>0</v>
      </c>
    </row>
    <row r="14" spans="1:6">
      <c r="A14" s="50"/>
      <c r="B14" s="51"/>
    </row>
    <row r="15" spans="1:6" ht="18.5">
      <c r="A15" s="8" t="s">
        <v>90</v>
      </c>
      <c r="B15" s="51"/>
    </row>
    <row r="16" spans="1:6">
      <c r="A16" s="52" t="s">
        <v>36</v>
      </c>
      <c r="B16" s="52" t="s">
        <v>16</v>
      </c>
      <c r="C16" s="52" t="s">
        <v>11</v>
      </c>
      <c r="D16" s="53" t="s">
        <v>37</v>
      </c>
      <c r="F16" s="54"/>
    </row>
    <row r="17" spans="1:6" ht="39.5">
      <c r="A17" s="18" t="s">
        <v>3</v>
      </c>
      <c r="B17" s="19" t="s">
        <v>60</v>
      </c>
      <c r="C17" s="20">
        <v>10</v>
      </c>
      <c r="D17" s="55">
        <v>0</v>
      </c>
      <c r="E17" s="12"/>
      <c r="F17" s="54"/>
    </row>
    <row r="18" spans="1:6" ht="39.5">
      <c r="A18" s="21"/>
      <c r="B18" s="19" t="s">
        <v>61</v>
      </c>
      <c r="C18" s="20">
        <v>10</v>
      </c>
      <c r="D18" s="55">
        <v>0</v>
      </c>
      <c r="F18" s="54"/>
    </row>
    <row r="19" spans="1:6" ht="39.5">
      <c r="A19" s="22"/>
      <c r="B19" s="19" t="s">
        <v>62</v>
      </c>
      <c r="C19" s="20">
        <v>10</v>
      </c>
      <c r="D19" s="55">
        <v>0</v>
      </c>
      <c r="F19" s="54"/>
    </row>
    <row r="20" spans="1:6">
      <c r="A20" s="23" t="s">
        <v>6</v>
      </c>
      <c r="B20" s="24" t="s">
        <v>63</v>
      </c>
      <c r="C20" s="25">
        <v>50000</v>
      </c>
      <c r="D20" s="55">
        <v>0</v>
      </c>
      <c r="F20" s="54"/>
    </row>
    <row r="21" spans="1:6">
      <c r="A21" s="22"/>
      <c r="B21" s="24" t="s">
        <v>64</v>
      </c>
      <c r="C21" s="25">
        <v>50000</v>
      </c>
      <c r="D21" s="55">
        <v>0</v>
      </c>
      <c r="F21" s="54"/>
    </row>
    <row r="22" spans="1:6" ht="26.5">
      <c r="A22" s="18" t="s">
        <v>65</v>
      </c>
      <c r="B22" s="19" t="s">
        <v>66</v>
      </c>
      <c r="C22" s="20">
        <v>10</v>
      </c>
      <c r="D22" s="55">
        <v>0</v>
      </c>
      <c r="F22" s="54"/>
    </row>
    <row r="23" spans="1:6">
      <c r="A23" s="22"/>
      <c r="B23" s="19" t="s">
        <v>75</v>
      </c>
      <c r="C23" s="20">
        <v>10</v>
      </c>
      <c r="D23" s="55">
        <v>0</v>
      </c>
      <c r="F23" s="54"/>
    </row>
    <row r="24" spans="1:6" ht="26.5">
      <c r="A24" s="23" t="s">
        <v>67</v>
      </c>
      <c r="B24" s="19" t="s">
        <v>68</v>
      </c>
      <c r="C24" s="24">
        <v>10</v>
      </c>
      <c r="D24" s="55">
        <v>0</v>
      </c>
      <c r="F24" s="54"/>
    </row>
    <row r="25" spans="1:6">
      <c r="A25" s="22"/>
      <c r="B25" s="24" t="s">
        <v>69</v>
      </c>
      <c r="C25" s="24">
        <v>10</v>
      </c>
      <c r="D25" s="55">
        <v>0</v>
      </c>
      <c r="F25" s="54"/>
    </row>
    <row r="26" spans="1:6" ht="39.5">
      <c r="A26" s="23" t="s">
        <v>70</v>
      </c>
      <c r="B26" s="19" t="s">
        <v>71</v>
      </c>
      <c r="C26" s="24">
        <v>10</v>
      </c>
      <c r="D26" s="55">
        <v>0</v>
      </c>
      <c r="F26" s="54"/>
    </row>
    <row r="27" spans="1:6" ht="39.5">
      <c r="A27" s="21"/>
      <c r="B27" s="19" t="s">
        <v>72</v>
      </c>
      <c r="C27" s="24">
        <v>10</v>
      </c>
      <c r="D27" s="55">
        <v>0</v>
      </c>
      <c r="F27" s="54"/>
    </row>
    <row r="28" spans="1:6" ht="39.5">
      <c r="A28" s="21"/>
      <c r="B28" s="19" t="s">
        <v>73</v>
      </c>
      <c r="C28" s="24">
        <v>10</v>
      </c>
      <c r="D28" s="55">
        <v>0</v>
      </c>
      <c r="F28" s="54"/>
    </row>
    <row r="29" spans="1:6">
      <c r="A29" s="22"/>
      <c r="B29" s="19" t="s">
        <v>74</v>
      </c>
      <c r="C29" s="24">
        <v>10</v>
      </c>
      <c r="D29" s="55">
        <v>0</v>
      </c>
      <c r="F29" s="54"/>
    </row>
    <row r="30" spans="1:6" ht="15" thickBot="1">
      <c r="D30" s="56"/>
      <c r="F30" s="54"/>
    </row>
    <row r="31" spans="1:6" ht="16.5" customHeight="1" thickBot="1">
      <c r="B31" s="57" t="s">
        <v>81</v>
      </c>
      <c r="C31" s="58"/>
      <c r="D31" s="13">
        <f>SUM(D17:D29)</f>
        <v>0</v>
      </c>
      <c r="F31" s="54"/>
    </row>
    <row r="32" spans="1:6">
      <c r="F32" s="54"/>
    </row>
    <row r="33" spans="6:6">
      <c r="F33" s="54"/>
    </row>
  </sheetData>
  <mergeCells count="10">
    <mergeCell ref="A3:B3"/>
    <mergeCell ref="A4:B4"/>
    <mergeCell ref="A5:B5"/>
    <mergeCell ref="A13:C13"/>
    <mergeCell ref="A17:A19"/>
    <mergeCell ref="B31:C31"/>
    <mergeCell ref="A20:A21"/>
    <mergeCell ref="A22:A23"/>
    <mergeCell ref="A24:A25"/>
    <mergeCell ref="A26:A29"/>
  </mergeCells>
  <conditionalFormatting sqref="C9">
    <cfRule type="containsText" dxfId="12" priority="1" operator="containsText" text="LV">
      <formula>NOT(ISERROR(SEARCH("LV",C9)))</formula>
    </cfRule>
    <cfRule type="containsText" dxfId="11" priority="2" operator="containsText" text="Eigenleistung">
      <formula>NOT(ISERROR(SEARCH("Eigenleistung",C9)))</formula>
    </cfRule>
  </conditionalFormatting>
  <conditionalFormatting sqref="C11:C12">
    <cfRule type="containsText" dxfId="10" priority="5" operator="containsText" text="LV">
      <formula>NOT(ISERROR(SEARCH("LV",C11)))</formula>
    </cfRule>
    <cfRule type="containsText" dxfId="9" priority="6" operator="containsText" text="Eigenleistung">
      <formula>NOT(ISERROR(SEARCH("Eigenleistung",C11)))</formula>
    </cfRule>
  </conditionalFormatting>
  <conditionalFormatting sqref="C10">
    <cfRule type="containsText" dxfId="8" priority="3" operator="containsText" text="LV">
      <formula>NOT(ISERROR(SEARCH("LV",C10)))</formula>
    </cfRule>
    <cfRule type="containsText" dxfId="7" priority="4" operator="containsText" text="Eigenleistung">
      <formula>NOT(ISERROR(SEARCH("Eigenleistung",C10)))</formula>
    </cfRule>
  </conditionalFormatting>
  <pageMargins left="0.7" right="0.7" top="0.78740157499999996" bottom="0.78740157499999996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A17" sqref="A17"/>
    </sheetView>
  </sheetViews>
  <sheetFormatPr baseColWidth="10" defaultColWidth="8.81640625" defaultRowHeight="13"/>
  <cols>
    <col min="1" max="1" width="8.81640625" style="60"/>
    <col min="2" max="2" width="16.1796875" style="60" bestFit="1" customWidth="1"/>
    <col min="3" max="3" width="77.81640625" style="60" bestFit="1" customWidth="1"/>
    <col min="4" max="4" width="15" style="60" customWidth="1"/>
    <col min="5" max="5" width="12.1796875" style="60" customWidth="1"/>
    <col min="6" max="6" width="17.81640625" style="60" customWidth="1"/>
    <col min="7" max="16384" width="8.81640625" style="60"/>
  </cols>
  <sheetData>
    <row r="1" spans="1:11" ht="18.5">
      <c r="A1" s="59" t="s">
        <v>55</v>
      </c>
      <c r="B1" s="59"/>
      <c r="C1" s="59"/>
      <c r="D1" s="59"/>
      <c r="E1" s="59"/>
      <c r="F1" s="59"/>
    </row>
    <row r="2" spans="1:11">
      <c r="A2" s="61" t="s">
        <v>14</v>
      </c>
      <c r="B2" s="61" t="s">
        <v>15</v>
      </c>
      <c r="C2" s="61" t="s">
        <v>24</v>
      </c>
      <c r="D2" s="62" t="s">
        <v>10</v>
      </c>
      <c r="E2" s="63"/>
    </row>
    <row r="3" spans="1:11">
      <c r="A3" s="64" t="s">
        <v>52</v>
      </c>
      <c r="B3" s="65"/>
      <c r="C3" s="65"/>
      <c r="D3" s="66"/>
      <c r="E3" s="63"/>
    </row>
    <row r="4" spans="1:11">
      <c r="A4" s="67"/>
      <c r="B4" s="67"/>
      <c r="C4" s="67"/>
      <c r="D4" s="67"/>
      <c r="E4" s="63"/>
    </row>
    <row r="5" spans="1:11">
      <c r="C5" s="63"/>
      <c r="D5" s="63"/>
      <c r="E5" s="63"/>
    </row>
    <row r="6" spans="1:11">
      <c r="A6" s="68" t="s">
        <v>14</v>
      </c>
      <c r="B6" s="68"/>
      <c r="C6" s="62" t="s">
        <v>25</v>
      </c>
      <c r="D6" s="62" t="s">
        <v>10</v>
      </c>
      <c r="E6" s="62" t="s">
        <v>9</v>
      </c>
      <c r="F6" s="62" t="s">
        <v>8</v>
      </c>
      <c r="G6" s="63"/>
    </row>
    <row r="7" spans="1:11">
      <c r="A7" s="69">
        <v>1</v>
      </c>
      <c r="B7" s="69" t="s">
        <v>42</v>
      </c>
      <c r="C7" s="70" t="s">
        <v>82</v>
      </c>
      <c r="D7" s="71"/>
      <c r="E7" s="72">
        <v>5</v>
      </c>
      <c r="F7" s="73" t="str">
        <f t="shared" ref="F7" si="0">IF(D7="Ja",E7,"")</f>
        <v/>
      </c>
      <c r="G7" s="63"/>
    </row>
    <row r="8" spans="1:11">
      <c r="C8" s="74"/>
      <c r="D8" s="75"/>
      <c r="E8" s="76">
        <v>5</v>
      </c>
      <c r="F8" s="76">
        <f>SUM(F7:F7)</f>
        <v>0</v>
      </c>
      <c r="G8" s="63"/>
    </row>
    <row r="9" spans="1:11">
      <c r="C9" s="74"/>
      <c r="D9" s="75" t="s">
        <v>26</v>
      </c>
      <c r="E9" s="77">
        <f>SUM(E7:E7)</f>
        <v>5</v>
      </c>
      <c r="F9" s="77"/>
      <c r="G9" s="63"/>
    </row>
    <row r="10" spans="1:11">
      <c r="C10" s="63"/>
      <c r="D10" s="78"/>
      <c r="E10" s="79"/>
      <c r="F10" s="80" t="str">
        <f>IF(D10="Ja",E10,"")</f>
        <v/>
      </c>
      <c r="G10" s="63"/>
    </row>
    <row r="11" spans="1:11">
      <c r="A11" s="60" t="s">
        <v>53</v>
      </c>
      <c r="C11" s="63"/>
      <c r="D11" s="63"/>
      <c r="E11" s="63"/>
      <c r="F11" s="63"/>
      <c r="G11" s="63"/>
    </row>
    <row r="12" spans="1:11">
      <c r="A12" s="68" t="s">
        <v>14</v>
      </c>
      <c r="B12" s="68" t="s">
        <v>15</v>
      </c>
      <c r="C12" s="62" t="s">
        <v>25</v>
      </c>
      <c r="D12" s="62" t="s">
        <v>33</v>
      </c>
      <c r="E12" s="62" t="s">
        <v>34</v>
      </c>
      <c r="F12" s="62" t="s">
        <v>8</v>
      </c>
      <c r="G12" s="63"/>
    </row>
    <row r="13" spans="1:11" ht="26.5">
      <c r="A13" s="24">
        <v>1</v>
      </c>
      <c r="B13" s="81" t="s">
        <v>41</v>
      </c>
      <c r="C13" s="70" t="s">
        <v>83</v>
      </c>
      <c r="D13" s="71"/>
      <c r="E13" s="72">
        <v>3</v>
      </c>
      <c r="F13" s="82"/>
      <c r="G13" s="63" t="s">
        <v>54</v>
      </c>
    </row>
    <row r="14" spans="1:11" ht="26.5">
      <c r="A14" s="24">
        <v>2</v>
      </c>
      <c r="B14" s="81" t="s">
        <v>41</v>
      </c>
      <c r="C14" s="70" t="s">
        <v>84</v>
      </c>
      <c r="D14" s="71"/>
      <c r="E14" s="72">
        <v>3</v>
      </c>
      <c r="F14" s="82"/>
      <c r="G14" s="63" t="s">
        <v>54</v>
      </c>
    </row>
    <row r="15" spans="1:11" ht="14.5">
      <c r="A15" s="24">
        <v>3</v>
      </c>
      <c r="B15" s="24" t="s">
        <v>43</v>
      </c>
      <c r="C15" s="83" t="s">
        <v>85</v>
      </c>
      <c r="D15" s="71"/>
      <c r="E15" s="72">
        <v>3</v>
      </c>
      <c r="F15" s="82"/>
      <c r="G15" s="60" t="s">
        <v>54</v>
      </c>
      <c r="K15" s="84"/>
    </row>
    <row r="16" spans="1:11" ht="14.5">
      <c r="A16" s="24">
        <v>4</v>
      </c>
      <c r="B16" s="81" t="s">
        <v>41</v>
      </c>
      <c r="C16" s="83" t="s">
        <v>86</v>
      </c>
      <c r="D16" s="71"/>
      <c r="E16" s="72">
        <v>3</v>
      </c>
      <c r="F16" s="82"/>
      <c r="G16" s="60" t="s">
        <v>54</v>
      </c>
      <c r="K16" s="84"/>
    </row>
    <row r="17" spans="1:11" ht="26.5">
      <c r="A17" s="24">
        <v>5</v>
      </c>
      <c r="B17" s="24" t="s">
        <v>43</v>
      </c>
      <c r="C17" s="19" t="s">
        <v>58</v>
      </c>
      <c r="D17" s="71"/>
      <c r="E17" s="72">
        <v>3</v>
      </c>
      <c r="F17" s="82"/>
      <c r="G17" s="60" t="s">
        <v>54</v>
      </c>
      <c r="K17" s="84"/>
    </row>
    <row r="18" spans="1:11">
      <c r="C18" s="74"/>
      <c r="D18" s="75"/>
      <c r="E18" s="76">
        <v>20</v>
      </c>
      <c r="F18" s="76"/>
    </row>
    <row r="19" spans="1:11">
      <c r="D19" s="75" t="s">
        <v>26</v>
      </c>
      <c r="E19" s="77">
        <f>SUM(E13:E17)</f>
        <v>15</v>
      </c>
    </row>
    <row r="21" spans="1:11">
      <c r="C21" s="84"/>
    </row>
    <row r="22" spans="1:11">
      <c r="C22" s="84"/>
    </row>
  </sheetData>
  <mergeCells count="2">
    <mergeCell ref="A3:D3"/>
    <mergeCell ref="A1:F1"/>
  </mergeCells>
  <conditionalFormatting sqref="E9">
    <cfRule type="expression" dxfId="6" priority="2">
      <formula>$E$9&lt;&gt;$E$8</formula>
    </cfRule>
  </conditionalFormatting>
  <conditionalFormatting sqref="E19">
    <cfRule type="expression" dxfId="5" priority="1">
      <formula>$E$9&lt;&gt;$E$8</formula>
    </cfRule>
  </conditionalFormatting>
  <dataValidations count="1">
    <dataValidation type="list" allowBlank="1" showInputMessage="1" showErrorMessage="1" sqref="D7 D13:D17">
      <formula1>"ja,nein"</formula1>
    </dataValidation>
  </dataValidations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sqref="A1:F1"/>
    </sheetView>
  </sheetViews>
  <sheetFormatPr baseColWidth="10" defaultColWidth="8.81640625" defaultRowHeight="13"/>
  <cols>
    <col min="1" max="1" width="8.81640625" style="60"/>
    <col min="2" max="2" width="34.1796875" style="60" bestFit="1" customWidth="1"/>
    <col min="3" max="3" width="65.1796875" style="60" customWidth="1"/>
    <col min="4" max="4" width="15" style="60" customWidth="1"/>
    <col min="5" max="5" width="12.1796875" style="60" customWidth="1"/>
    <col min="6" max="6" width="17.81640625" style="60" customWidth="1"/>
    <col min="7" max="16384" width="8.81640625" style="60"/>
  </cols>
  <sheetData>
    <row r="1" spans="1:7" ht="18.5">
      <c r="A1" s="59" t="s">
        <v>39</v>
      </c>
      <c r="B1" s="59"/>
      <c r="C1" s="59"/>
      <c r="D1" s="59"/>
      <c r="E1" s="59"/>
      <c r="F1" s="59"/>
    </row>
    <row r="2" spans="1:7">
      <c r="A2" s="61" t="s">
        <v>14</v>
      </c>
      <c r="B2" s="61" t="s">
        <v>36</v>
      </c>
      <c r="C2" s="61" t="s">
        <v>24</v>
      </c>
      <c r="D2" s="62" t="s">
        <v>10</v>
      </c>
      <c r="E2" s="63"/>
    </row>
    <row r="3" spans="1:7">
      <c r="A3" s="24">
        <v>1</v>
      </c>
      <c r="B3" s="24" t="s">
        <v>6</v>
      </c>
      <c r="C3" s="70"/>
      <c r="D3" s="71"/>
      <c r="E3" s="63"/>
    </row>
    <row r="4" spans="1:7">
      <c r="A4" s="24">
        <v>2</v>
      </c>
      <c r="B4" s="24" t="s">
        <v>2</v>
      </c>
      <c r="C4" s="85"/>
      <c r="D4" s="71"/>
      <c r="E4" s="63"/>
    </row>
    <row r="5" spans="1:7" ht="14.5">
      <c r="A5" s="24">
        <v>3</v>
      </c>
      <c r="B5" s="86" t="s">
        <v>7</v>
      </c>
      <c r="C5" s="87"/>
      <c r="D5" s="71"/>
      <c r="E5" s="63"/>
    </row>
    <row r="6" spans="1:7" ht="14.5">
      <c r="A6" s="24">
        <v>4</v>
      </c>
      <c r="B6" s="86" t="s">
        <v>4</v>
      </c>
      <c r="C6" s="87"/>
      <c r="D6" s="71"/>
      <c r="E6" s="63"/>
    </row>
    <row r="7" spans="1:7">
      <c r="B7" s="88"/>
      <c r="C7" s="89"/>
      <c r="D7" s="63"/>
      <c r="E7" s="63"/>
    </row>
    <row r="8" spans="1:7">
      <c r="B8" s="88"/>
      <c r="C8" s="89"/>
      <c r="D8" s="63"/>
      <c r="E8" s="63"/>
    </row>
    <row r="9" spans="1:7">
      <c r="A9" s="68" t="s">
        <v>14</v>
      </c>
      <c r="B9" s="61" t="s">
        <v>36</v>
      </c>
      <c r="C9" s="62" t="s">
        <v>25</v>
      </c>
      <c r="D9" s="62" t="s">
        <v>10</v>
      </c>
      <c r="E9" s="62" t="s">
        <v>9</v>
      </c>
      <c r="F9" s="62" t="s">
        <v>8</v>
      </c>
      <c r="G9" s="63"/>
    </row>
    <row r="10" spans="1:7">
      <c r="A10" s="24">
        <v>1</v>
      </c>
      <c r="B10" s="24" t="s">
        <v>6</v>
      </c>
      <c r="C10" s="70"/>
      <c r="D10" s="71"/>
      <c r="E10" s="72"/>
      <c r="F10" s="73" t="str">
        <f t="shared" ref="F10" si="0">IF(D10="Ja",E10,"")</f>
        <v/>
      </c>
      <c r="G10" s="63"/>
    </row>
    <row r="11" spans="1:7">
      <c r="A11" s="24">
        <v>2</v>
      </c>
      <c r="B11" s="24" t="s">
        <v>2</v>
      </c>
      <c r="C11" s="70"/>
      <c r="D11" s="71"/>
      <c r="E11" s="72"/>
      <c r="F11" s="73"/>
      <c r="G11" s="63"/>
    </row>
    <row r="12" spans="1:7">
      <c r="A12" s="24">
        <v>3</v>
      </c>
      <c r="B12" s="24" t="s">
        <v>23</v>
      </c>
      <c r="C12" s="90"/>
      <c r="D12" s="71"/>
      <c r="E12" s="72"/>
      <c r="F12" s="73"/>
      <c r="G12" s="63"/>
    </row>
    <row r="13" spans="1:7" ht="14.5">
      <c r="A13" s="24">
        <v>4</v>
      </c>
      <c r="B13" s="86" t="s">
        <v>7</v>
      </c>
      <c r="C13" s="87"/>
      <c r="D13" s="71"/>
      <c r="E13" s="72"/>
      <c r="F13" s="73"/>
    </row>
    <row r="14" spans="1:7" ht="14.5">
      <c r="A14" s="24">
        <v>5</v>
      </c>
      <c r="B14" s="86" t="s">
        <v>4</v>
      </c>
      <c r="C14" s="87"/>
      <c r="D14" s="71"/>
      <c r="E14" s="72"/>
      <c r="F14" s="73"/>
    </row>
    <row r="15" spans="1:7">
      <c r="D15" s="75"/>
      <c r="E15" s="76"/>
      <c r="F15" s="76">
        <f>SUM(F10:F10)</f>
        <v>0</v>
      </c>
    </row>
    <row r="16" spans="1:7">
      <c r="D16" s="75" t="s">
        <v>26</v>
      </c>
      <c r="E16" s="77">
        <f>SUM(E10:E14)</f>
        <v>0</v>
      </c>
      <c r="F16" s="77"/>
    </row>
  </sheetData>
  <mergeCells count="1">
    <mergeCell ref="A1:F1"/>
  </mergeCells>
  <conditionalFormatting sqref="E16">
    <cfRule type="expression" dxfId="4" priority="1">
      <formula>$E$16&lt;&gt;$E$15</formula>
    </cfRule>
  </conditionalFormatting>
  <dataValidations count="1">
    <dataValidation type="list" allowBlank="1" showInputMessage="1" showErrorMessage="1" sqref="D3:D6 D10:D14">
      <formula1>"ja,nein"</formula1>
    </dataValidation>
  </dataValidations>
  <pageMargins left="0.7" right="0.7" top="0.78740157499999996" bottom="0.78740157499999996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B1" workbookViewId="0">
      <selection activeCell="C53" sqref="C53"/>
    </sheetView>
  </sheetViews>
  <sheetFormatPr baseColWidth="10" defaultColWidth="8.81640625" defaultRowHeight="12.5"/>
  <cols>
    <col min="1" max="1" width="8.81640625" style="92"/>
    <col min="2" max="2" width="40.54296875" style="92" bestFit="1" customWidth="1"/>
    <col min="3" max="3" width="65.1796875" style="92" customWidth="1"/>
    <col min="4" max="4" width="15" style="92" customWidth="1"/>
    <col min="5" max="5" width="12.1796875" style="92" customWidth="1"/>
    <col min="6" max="6" width="17.81640625" style="92" customWidth="1"/>
    <col min="7" max="16384" width="8.81640625" style="92"/>
  </cols>
  <sheetData>
    <row r="1" spans="1:7" ht="18">
      <c r="A1" s="91" t="s">
        <v>40</v>
      </c>
      <c r="B1" s="91"/>
      <c r="C1" s="91"/>
      <c r="D1" s="91"/>
      <c r="E1" s="91"/>
      <c r="F1" s="91"/>
    </row>
    <row r="2" spans="1:7" ht="13">
      <c r="A2" s="93" t="s">
        <v>14</v>
      </c>
      <c r="B2" s="93" t="s">
        <v>36</v>
      </c>
      <c r="C2" s="93" t="s">
        <v>24</v>
      </c>
      <c r="D2" s="94" t="s">
        <v>10</v>
      </c>
      <c r="E2" s="95"/>
    </row>
    <row r="3" spans="1:7" ht="14">
      <c r="A3" s="96">
        <v>21</v>
      </c>
      <c r="B3" s="97" t="s">
        <v>21</v>
      </c>
      <c r="C3" s="98"/>
      <c r="D3" s="99"/>
      <c r="E3" s="95"/>
    </row>
    <row r="4" spans="1:7" ht="14">
      <c r="A4" s="96">
        <v>25</v>
      </c>
      <c r="B4" s="100" t="s">
        <v>12</v>
      </c>
      <c r="C4" s="98"/>
      <c r="D4" s="99"/>
      <c r="E4" s="95"/>
    </row>
    <row r="5" spans="1:7" ht="14">
      <c r="A5" s="96">
        <v>28</v>
      </c>
      <c r="B5" s="100" t="s">
        <v>12</v>
      </c>
      <c r="C5" s="98"/>
      <c r="D5" s="99"/>
      <c r="E5" s="95"/>
    </row>
    <row r="6" spans="1:7">
      <c r="B6" s="101"/>
      <c r="C6" s="102"/>
      <c r="D6" s="95"/>
      <c r="E6" s="95"/>
    </row>
    <row r="7" spans="1:7">
      <c r="B7" s="101"/>
      <c r="C7" s="102"/>
      <c r="D7" s="95"/>
      <c r="E7" s="95"/>
    </row>
    <row r="8" spans="1:7" ht="13">
      <c r="A8" s="103" t="s">
        <v>14</v>
      </c>
      <c r="B8" s="103"/>
      <c r="C8" s="94" t="s">
        <v>25</v>
      </c>
      <c r="D8" s="94" t="s">
        <v>10</v>
      </c>
      <c r="E8" s="94" t="s">
        <v>9</v>
      </c>
      <c r="F8" s="94" t="s">
        <v>8</v>
      </c>
      <c r="G8" s="95"/>
    </row>
    <row r="9" spans="1:7" ht="14">
      <c r="A9" s="96">
        <v>35</v>
      </c>
      <c r="B9" s="97" t="s">
        <v>21</v>
      </c>
      <c r="C9" s="98"/>
      <c r="D9" s="99"/>
      <c r="E9" s="104"/>
      <c r="F9" s="105" t="str">
        <f t="shared" ref="F9:F12" si="0">IF(D9="Ja",E9,"")</f>
        <v/>
      </c>
      <c r="G9" s="95"/>
    </row>
    <row r="10" spans="1:7" ht="14">
      <c r="A10" s="96">
        <v>36</v>
      </c>
      <c r="B10" s="100" t="s">
        <v>1</v>
      </c>
      <c r="C10" s="98"/>
      <c r="D10" s="99"/>
      <c r="E10" s="104"/>
      <c r="F10" s="105" t="str">
        <f t="shared" si="0"/>
        <v/>
      </c>
      <c r="G10" s="95"/>
    </row>
    <row r="11" spans="1:7" ht="14">
      <c r="A11" s="96">
        <v>42</v>
      </c>
      <c r="B11" s="100" t="s">
        <v>0</v>
      </c>
      <c r="C11" s="98"/>
      <c r="D11" s="99"/>
      <c r="E11" s="104"/>
      <c r="F11" s="105" t="str">
        <f t="shared" si="0"/>
        <v/>
      </c>
      <c r="G11" s="95"/>
    </row>
    <row r="12" spans="1:7" ht="14">
      <c r="A12" s="96">
        <v>43</v>
      </c>
      <c r="B12" s="100" t="s">
        <v>12</v>
      </c>
      <c r="C12" s="98"/>
      <c r="D12" s="99"/>
      <c r="E12" s="104"/>
      <c r="F12" s="105" t="str">
        <f t="shared" si="0"/>
        <v/>
      </c>
      <c r="G12" s="95"/>
    </row>
    <row r="13" spans="1:7" ht="13">
      <c r="D13" s="106"/>
      <c r="E13" s="107"/>
      <c r="F13" s="107">
        <f>SUM(F9:F12)</f>
        <v>0</v>
      </c>
    </row>
    <row r="14" spans="1:7" ht="13">
      <c r="D14" s="106" t="s">
        <v>26</v>
      </c>
      <c r="E14" s="108">
        <f>SUM(E9:E12)</f>
        <v>0</v>
      </c>
      <c r="F14" s="108"/>
    </row>
  </sheetData>
  <mergeCells count="1">
    <mergeCell ref="A1:F1"/>
  </mergeCells>
  <conditionalFormatting sqref="E14">
    <cfRule type="expression" dxfId="3" priority="1">
      <formula>$E$14&lt;&gt;$E$13</formula>
    </cfRule>
  </conditionalFormatting>
  <dataValidations count="1">
    <dataValidation type="list" allowBlank="1" showInputMessage="1" showErrorMessage="1" sqref="D3:D5 D9:D12">
      <formula1>"ja,nein"</formula1>
    </dataValidation>
  </dataValidations>
  <pageMargins left="0.7" right="0.7" top="0.78740157499999996" bottom="0.78740157499999996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B4" sqref="B4"/>
    </sheetView>
  </sheetViews>
  <sheetFormatPr baseColWidth="10" defaultColWidth="8.81640625" defaultRowHeight="13"/>
  <cols>
    <col min="1" max="1" width="8.81640625" style="60"/>
    <col min="2" max="2" width="39.54296875" style="60" bestFit="1" customWidth="1"/>
    <col min="3" max="3" width="65.1796875" style="60" customWidth="1"/>
    <col min="4" max="4" width="15" style="60" customWidth="1"/>
    <col min="5" max="5" width="12.1796875" style="60" customWidth="1"/>
    <col min="6" max="6" width="17.81640625" style="60" customWidth="1"/>
    <col min="7" max="16384" width="8.81640625" style="60"/>
  </cols>
  <sheetData>
    <row r="1" spans="1:7" ht="18.5">
      <c r="A1" s="59" t="s">
        <v>40</v>
      </c>
      <c r="B1" s="59"/>
      <c r="C1" s="59"/>
      <c r="D1" s="59"/>
      <c r="E1" s="59"/>
      <c r="F1" s="59"/>
    </row>
    <row r="2" spans="1:7">
      <c r="A2" s="61" t="s">
        <v>14</v>
      </c>
      <c r="B2" s="61" t="s">
        <v>36</v>
      </c>
      <c r="C2" s="61" t="s">
        <v>24</v>
      </c>
      <c r="D2" s="62" t="s">
        <v>10</v>
      </c>
      <c r="E2" s="63"/>
    </row>
    <row r="3" spans="1:7" ht="14.5">
      <c r="A3" s="24">
        <v>1</v>
      </c>
      <c r="B3" s="86" t="s">
        <v>17</v>
      </c>
      <c r="C3" s="109"/>
      <c r="D3" s="71"/>
      <c r="E3" s="63"/>
    </row>
    <row r="4" spans="1:7" ht="14.5">
      <c r="A4" s="24">
        <v>2</v>
      </c>
      <c r="B4" s="86" t="s">
        <v>18</v>
      </c>
      <c r="C4" s="87"/>
      <c r="D4" s="71"/>
      <c r="E4" s="63"/>
    </row>
    <row r="5" spans="1:7" ht="14.5">
      <c r="A5" s="24">
        <v>3</v>
      </c>
      <c r="B5" s="86" t="s">
        <v>19</v>
      </c>
      <c r="C5" s="87"/>
      <c r="D5" s="71"/>
      <c r="E5" s="63"/>
    </row>
    <row r="6" spans="1:7" ht="14.5">
      <c r="A6" s="24">
        <v>4</v>
      </c>
      <c r="B6" s="86" t="s">
        <v>20</v>
      </c>
      <c r="C6" s="87"/>
      <c r="D6" s="71"/>
      <c r="E6" s="63"/>
    </row>
    <row r="7" spans="1:7">
      <c r="B7" s="88"/>
      <c r="C7" s="89"/>
      <c r="D7" s="63"/>
      <c r="E7" s="63"/>
    </row>
    <row r="8" spans="1:7">
      <c r="B8" s="88"/>
      <c r="C8" s="89"/>
      <c r="D8" s="63"/>
      <c r="E8" s="63"/>
    </row>
    <row r="9" spans="1:7">
      <c r="A9" s="68" t="s">
        <v>14</v>
      </c>
      <c r="B9" s="68"/>
      <c r="C9" s="62" t="s">
        <v>25</v>
      </c>
      <c r="D9" s="62" t="s">
        <v>10</v>
      </c>
      <c r="E9" s="62" t="s">
        <v>9</v>
      </c>
      <c r="F9" s="62" t="s">
        <v>8</v>
      </c>
      <c r="G9" s="63"/>
    </row>
    <row r="10" spans="1:7" ht="14.5">
      <c r="A10" s="24">
        <v>1</v>
      </c>
      <c r="B10" s="86" t="s">
        <v>17</v>
      </c>
      <c r="C10" s="87"/>
      <c r="D10" s="71"/>
      <c r="E10" s="72"/>
      <c r="F10" s="73" t="str">
        <f t="shared" ref="F10:F11" si="0">IF(D10="Ja",E10,"")</f>
        <v/>
      </c>
      <c r="G10" s="63"/>
    </row>
    <row r="11" spans="1:7" ht="14.5">
      <c r="A11" s="24">
        <v>2</v>
      </c>
      <c r="B11" s="86" t="s">
        <v>59</v>
      </c>
      <c r="C11" s="87"/>
      <c r="D11" s="71"/>
      <c r="E11" s="72"/>
      <c r="F11" s="73" t="str">
        <f t="shared" si="0"/>
        <v/>
      </c>
      <c r="G11" s="63"/>
    </row>
    <row r="12" spans="1:7" ht="14.5">
      <c r="A12" s="24">
        <v>3</v>
      </c>
      <c r="B12" s="86" t="s">
        <v>19</v>
      </c>
      <c r="C12" s="87"/>
      <c r="D12" s="71"/>
      <c r="E12" s="72"/>
      <c r="F12" s="73"/>
      <c r="G12" s="63"/>
    </row>
    <row r="13" spans="1:7" ht="14.5">
      <c r="A13" s="24">
        <v>4</v>
      </c>
      <c r="B13" s="86" t="s">
        <v>20</v>
      </c>
      <c r="C13" s="87"/>
      <c r="D13" s="71"/>
      <c r="E13" s="72"/>
      <c r="F13" s="73"/>
      <c r="G13" s="63"/>
    </row>
    <row r="14" spans="1:7">
      <c r="D14" s="75"/>
      <c r="E14" s="76"/>
      <c r="F14" s="76">
        <f>SUM(F10:F11)</f>
        <v>0</v>
      </c>
    </row>
    <row r="15" spans="1:7">
      <c r="D15" s="75" t="s">
        <v>26</v>
      </c>
      <c r="E15" s="77">
        <f>SUM(E10:E13)</f>
        <v>0</v>
      </c>
      <c r="F15" s="77"/>
    </row>
  </sheetData>
  <mergeCells count="1">
    <mergeCell ref="A1:F1"/>
  </mergeCells>
  <conditionalFormatting sqref="E15">
    <cfRule type="expression" dxfId="2" priority="1">
      <formula>$E$15&lt;&gt;$E$14</formula>
    </cfRule>
  </conditionalFormatting>
  <dataValidations count="1">
    <dataValidation type="list" allowBlank="1" showInputMessage="1" showErrorMessage="1" sqref="D3:D6 D10:D13">
      <formula1>"ja,nein"</formula1>
    </dataValidation>
  </dataValidations>
  <pageMargins left="0.7" right="0.7" top="0.78740157499999996" bottom="0.78740157499999996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C44" sqref="C44"/>
    </sheetView>
  </sheetViews>
  <sheetFormatPr baseColWidth="10" defaultColWidth="8.81640625" defaultRowHeight="13"/>
  <cols>
    <col min="1" max="1" width="8.81640625" style="60"/>
    <col min="2" max="2" width="37.54296875" style="60" bestFit="1" customWidth="1"/>
    <col min="3" max="3" width="65.1796875" style="60" customWidth="1"/>
    <col min="4" max="4" width="15" style="60" customWidth="1"/>
    <col min="5" max="5" width="12.1796875" style="60" customWidth="1"/>
    <col min="6" max="6" width="17.81640625" style="60" customWidth="1"/>
    <col min="7" max="16384" width="8.81640625" style="60"/>
  </cols>
  <sheetData>
    <row r="1" spans="1:7" ht="18.5">
      <c r="A1" s="59" t="s">
        <v>3</v>
      </c>
      <c r="B1" s="59"/>
      <c r="C1" s="59"/>
      <c r="D1" s="59"/>
      <c r="E1" s="59"/>
      <c r="F1" s="59"/>
    </row>
    <row r="2" spans="1:7">
      <c r="A2" s="61" t="s">
        <v>14</v>
      </c>
      <c r="B2" s="61" t="s">
        <v>36</v>
      </c>
      <c r="C2" s="61" t="s">
        <v>24</v>
      </c>
      <c r="D2" s="62" t="s">
        <v>10</v>
      </c>
      <c r="E2" s="63"/>
    </row>
    <row r="3" spans="1:7" ht="14.5">
      <c r="A3" s="24">
        <v>1</v>
      </c>
      <c r="B3" s="86" t="s">
        <v>3</v>
      </c>
      <c r="C3" s="87"/>
      <c r="D3" s="71"/>
      <c r="E3" s="63"/>
    </row>
    <row r="4" spans="1:7" ht="14.5">
      <c r="A4" s="24">
        <v>2</v>
      </c>
      <c r="B4" s="86" t="s">
        <v>5</v>
      </c>
      <c r="C4" s="87"/>
      <c r="D4" s="71"/>
      <c r="E4" s="63"/>
    </row>
    <row r="5" spans="1:7">
      <c r="C5" s="63"/>
      <c r="D5" s="63"/>
      <c r="E5" s="63"/>
      <c r="F5" s="63"/>
      <c r="G5" s="63"/>
    </row>
    <row r="6" spans="1:7">
      <c r="C6" s="63"/>
      <c r="D6" s="63"/>
      <c r="E6" s="63"/>
      <c r="F6" s="63"/>
      <c r="G6" s="63"/>
    </row>
    <row r="7" spans="1:7">
      <c r="A7" s="68" t="s">
        <v>14</v>
      </c>
      <c r="B7" s="68"/>
      <c r="C7" s="62" t="s">
        <v>25</v>
      </c>
      <c r="D7" s="62" t="s">
        <v>10</v>
      </c>
      <c r="E7" s="62" t="s">
        <v>9</v>
      </c>
      <c r="F7" s="62" t="s">
        <v>8</v>
      </c>
      <c r="G7" s="63"/>
    </row>
    <row r="8" spans="1:7" ht="14.5">
      <c r="A8" s="24">
        <v>1</v>
      </c>
      <c r="B8" s="86" t="s">
        <v>3</v>
      </c>
      <c r="C8" s="87"/>
      <c r="D8" s="71"/>
      <c r="E8" s="72"/>
      <c r="F8" s="73" t="str">
        <f t="shared" ref="F8" si="0">IF(D8="Ja",E8,"")</f>
        <v/>
      </c>
      <c r="G8" s="63"/>
    </row>
    <row r="9" spans="1:7" ht="14.5">
      <c r="A9" s="24">
        <v>2</v>
      </c>
      <c r="B9" s="86" t="s">
        <v>5</v>
      </c>
      <c r="C9" s="87"/>
      <c r="D9" s="71"/>
      <c r="E9" s="72"/>
      <c r="F9" s="73"/>
      <c r="G9" s="63"/>
    </row>
    <row r="10" spans="1:7" ht="14.5">
      <c r="A10" s="24">
        <v>3</v>
      </c>
      <c r="B10" s="86" t="s">
        <v>13</v>
      </c>
      <c r="C10" s="87"/>
      <c r="D10" s="71"/>
      <c r="E10" s="72"/>
      <c r="F10" s="73"/>
      <c r="G10" s="63"/>
    </row>
    <row r="11" spans="1:7" ht="14.5">
      <c r="A11" s="24">
        <v>4</v>
      </c>
      <c r="B11" s="24" t="s">
        <v>22</v>
      </c>
      <c r="C11" s="87"/>
      <c r="D11" s="71"/>
      <c r="E11" s="72"/>
      <c r="F11" s="73"/>
    </row>
    <row r="12" spans="1:7">
      <c r="D12" s="75"/>
      <c r="E12" s="76"/>
      <c r="F12" s="76">
        <f>SUM(F8:F8)</f>
        <v>0</v>
      </c>
    </row>
    <row r="13" spans="1:7">
      <c r="D13" s="75" t="s">
        <v>26</v>
      </c>
      <c r="E13" s="77">
        <f>SUM(E8:E11)</f>
        <v>0</v>
      </c>
      <c r="F13" s="77"/>
    </row>
  </sheetData>
  <mergeCells count="1">
    <mergeCell ref="A1:F1"/>
  </mergeCells>
  <conditionalFormatting sqref="E13">
    <cfRule type="expression" dxfId="1" priority="1">
      <formula>$E$13&lt;&gt;$E$12</formula>
    </cfRule>
  </conditionalFormatting>
  <dataValidations count="1">
    <dataValidation type="list" allowBlank="1" showInputMessage="1" showErrorMessage="1" sqref="D3:D4 D8:D11">
      <formula1>"ja,nein"</formula1>
    </dataValidation>
  </dataValidations>
  <pageMargins left="0.7" right="0.7" top="0.78740157499999996" bottom="0.78740157499999996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opLeftCell="B1" workbookViewId="0">
      <selection activeCell="C40" sqref="C40"/>
    </sheetView>
  </sheetViews>
  <sheetFormatPr baseColWidth="10" defaultColWidth="8.81640625" defaultRowHeight="13"/>
  <cols>
    <col min="1" max="1" width="8.81640625" style="60"/>
    <col min="2" max="2" width="51.1796875" style="60" customWidth="1"/>
    <col min="3" max="3" width="65.1796875" style="60" customWidth="1"/>
    <col min="4" max="4" width="15" style="60" customWidth="1"/>
    <col min="5" max="5" width="12.1796875" style="60" customWidth="1"/>
    <col min="6" max="6" width="17.81640625" style="60" customWidth="1"/>
    <col min="7" max="16384" width="8.81640625" style="60"/>
  </cols>
  <sheetData>
    <row r="1" spans="1:7" ht="18.5">
      <c r="A1" s="59" t="s">
        <v>56</v>
      </c>
      <c r="B1" s="59"/>
      <c r="C1" s="59"/>
      <c r="D1" s="59"/>
      <c r="E1" s="59"/>
      <c r="F1" s="59"/>
    </row>
    <row r="2" spans="1:7">
      <c r="A2" s="61" t="s">
        <v>14</v>
      </c>
      <c r="B2" s="61" t="s">
        <v>36</v>
      </c>
      <c r="C2" s="61" t="s">
        <v>24</v>
      </c>
      <c r="D2" s="62" t="s">
        <v>10</v>
      </c>
      <c r="E2" s="63"/>
    </row>
    <row r="3" spans="1:7" ht="14.5">
      <c r="A3" s="24">
        <v>51</v>
      </c>
      <c r="B3" s="86" t="s">
        <v>88</v>
      </c>
      <c r="C3" s="87"/>
      <c r="D3" s="71"/>
      <c r="E3" s="63"/>
    </row>
    <row r="4" spans="1:7" ht="14.5">
      <c r="A4" s="24">
        <v>52</v>
      </c>
      <c r="B4" s="86" t="s">
        <v>89</v>
      </c>
      <c r="C4" s="87"/>
      <c r="D4" s="71"/>
      <c r="E4" s="63"/>
    </row>
    <row r="5" spans="1:7">
      <c r="B5" s="88"/>
      <c r="C5" s="89"/>
      <c r="D5" s="63"/>
      <c r="E5" s="63"/>
    </row>
    <row r="6" spans="1:7">
      <c r="B6" s="88"/>
      <c r="C6" s="89"/>
      <c r="D6" s="63"/>
      <c r="E6" s="63"/>
    </row>
    <row r="7" spans="1:7">
      <c r="A7" s="68" t="s">
        <v>14</v>
      </c>
      <c r="B7" s="68"/>
      <c r="C7" s="62" t="s">
        <v>25</v>
      </c>
      <c r="D7" s="62" t="s">
        <v>10</v>
      </c>
      <c r="E7" s="62" t="s">
        <v>9</v>
      </c>
      <c r="F7" s="62" t="s">
        <v>8</v>
      </c>
      <c r="G7" s="63"/>
    </row>
    <row r="8" spans="1:7" ht="14.5">
      <c r="A8" s="24">
        <v>83</v>
      </c>
      <c r="B8" s="86" t="s">
        <v>88</v>
      </c>
      <c r="C8" s="87"/>
      <c r="D8" s="71"/>
      <c r="E8" s="72"/>
      <c r="F8" s="73" t="str">
        <f t="shared" ref="F8:F9" si="0">IF(D8="Ja",E8,"")</f>
        <v/>
      </c>
      <c r="G8" s="63"/>
    </row>
    <row r="9" spans="1:7" ht="14.5">
      <c r="A9" s="24">
        <v>84</v>
      </c>
      <c r="B9" s="86" t="s">
        <v>89</v>
      </c>
      <c r="C9" s="110"/>
      <c r="D9" s="71"/>
      <c r="E9" s="72"/>
      <c r="F9" s="73" t="str">
        <f t="shared" si="0"/>
        <v/>
      </c>
      <c r="G9" s="63"/>
    </row>
    <row r="10" spans="1:7">
      <c r="D10" s="75"/>
      <c r="E10" s="76"/>
      <c r="F10" s="76">
        <f>SUM(F8:F9)</f>
        <v>0</v>
      </c>
    </row>
    <row r="11" spans="1:7">
      <c r="D11" s="75" t="s">
        <v>26</v>
      </c>
      <c r="E11" s="77">
        <f>SUM(E8:E9)</f>
        <v>0</v>
      </c>
      <c r="F11" s="77"/>
    </row>
  </sheetData>
  <mergeCells count="1">
    <mergeCell ref="A1:F1"/>
  </mergeCells>
  <conditionalFormatting sqref="E11">
    <cfRule type="expression" dxfId="0" priority="1">
      <formula>$E$11&lt;&gt;$E$10</formula>
    </cfRule>
  </conditionalFormatting>
  <dataValidations count="1">
    <dataValidation type="list" allowBlank="1" showInputMessage="1" showErrorMessage="1" sqref="D3:D4 D8:D9">
      <formula1>"ja,nein"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Bewertungsübersicht</vt:lpstr>
      <vt:lpstr>Preis und Abrufsumme</vt:lpstr>
      <vt:lpstr>Cloud Strategie</vt:lpstr>
      <vt:lpstr>RZ Basis</vt:lpstr>
      <vt:lpstr>Operations</vt:lpstr>
      <vt:lpstr>Database</vt:lpstr>
      <vt:lpstr>Compute</vt:lpstr>
      <vt:lpstr>Innovation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Muster_Kriterienkatalog_Abruf-WTO-20007</dc:title>
  <dc:creator/>
  <dc:description>Version 01</dc:description>
  <cp:lastModifiedBy/>
  <dcterms:created xsi:type="dcterms:W3CDTF">2022-09-24T07:23:06Z</dcterms:created>
  <dcterms:modified xsi:type="dcterms:W3CDTF">2022-09-26T13:19:52Z</dcterms:modified>
</cp:coreProperties>
</file>