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120" windowWidth="7605" windowHeight="5040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'Tabelle1'!$A$1:$U$92</definedName>
    <definedName name="_ftn1" localSheetId="0">'Tabelle1'!$A$23</definedName>
    <definedName name="_ftnref1" localSheetId="0">'Tabelle1'!$A$19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<sst xmlns="http://schemas.openxmlformats.org/spreadsheetml/2006/main" count="160" uniqueCount="40">
  <si>
    <t>GE</t>
  </si>
  <si>
    <t>NE</t>
  </si>
  <si>
    <t>ZH</t>
  </si>
  <si>
    <t>Kanton</t>
  </si>
  <si>
    <t>%</t>
  </si>
  <si>
    <t>Zugelassenes Elektorat</t>
  </si>
  <si>
    <t>Wählende mit VE</t>
  </si>
  <si>
    <t xml:space="preserve">1’540 </t>
  </si>
  <si>
    <t>Jahr</t>
  </si>
  <si>
    <t>BS</t>
  </si>
  <si>
    <t>11’296</t>
  </si>
  <si>
    <t>FR</t>
  </si>
  <si>
    <t>SG</t>
  </si>
  <si>
    <t>SO</t>
  </si>
  <si>
    <t>AG</t>
  </si>
  <si>
    <t>GR</t>
  </si>
  <si>
    <t>LU</t>
  </si>
  <si>
    <t>9’331</t>
  </si>
  <si>
    <t>SH</t>
  </si>
  <si>
    <t>TG</t>
  </si>
  <si>
    <t>4‘157</t>
  </si>
  <si>
    <t>1‘089</t>
  </si>
  <si>
    <t>1‘053</t>
  </si>
  <si>
    <t>BE</t>
  </si>
  <si>
    <t>1‘148</t>
  </si>
  <si>
    <t>7‘413</t>
  </si>
  <si>
    <t>1‘009</t>
  </si>
  <si>
    <t>1‘030</t>
  </si>
  <si>
    <t>1‘117</t>
  </si>
  <si>
    <t>2‘213</t>
  </si>
  <si>
    <t>1’039</t>
  </si>
  <si>
    <t>1’075</t>
  </si>
  <si>
    <t>1’074</t>
  </si>
  <si>
    <t>Mittelwert</t>
  </si>
  <si>
    <t>IS</t>
  </si>
  <si>
    <t>AS</t>
  </si>
  <si>
    <t>Allgemeine Stimmbeteiligung</t>
  </si>
  <si>
    <t>Urnengang</t>
  </si>
  <si>
    <t>Summe von %</t>
  </si>
  <si>
    <t>Gesamtergebnis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</si>
</sst>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[$-807]dddd\,\ d\.\ mmmm\ yyyy"/>
    <numFmt numFmtId="174" formatCode="dd/mm/yy;@"/>
    <numFmt numFmtId="175" formatCode="dd/mm/yyyy;@"/>
    <numFmt numFmtId="176" formatCode="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29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5" fontId="0" fillId="0" borderId="0" xfId="0" applyNumberFormat="1" applyAlignment="1">
      <alignment/>
    </xf>
    <xf numFmtId="175" fontId="0" fillId="0" borderId="0" xfId="0" applyNumberFormat="1" applyFill="1" applyBorder="1" applyAlignment="1">
      <alignment/>
    </xf>
    <xf numFmtId="175" fontId="29" fillId="33" borderId="0" xfId="0" applyNumberFormat="1" applyFont="1" applyFill="1" applyAlignment="1">
      <alignment/>
    </xf>
    <xf numFmtId="17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29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Alignment="1">
      <alignment horizontal="right"/>
    </xf>
    <xf numFmtId="2" fontId="29" fillId="33" borderId="0" xfId="0" applyNumberFormat="1" applyFont="1" applyFill="1" applyAlignment="1">
      <alignment horizontal="center" vertical="center"/>
    </xf>
    <xf numFmtId="1" fontId="29" fillId="33" borderId="0" xfId="0" applyNumberFormat="1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10" fontId="0" fillId="0" borderId="0" xfId="0" applyNumberFormat="1" applyAlignment="1">
      <alignment horizontal="right" wrapText="1"/>
    </xf>
    <xf numFmtId="9" fontId="0" fillId="0" borderId="0" xfId="0" applyNumberFormat="1" applyAlignment="1">
      <alignment horizontal="right" wrapText="1"/>
    </xf>
    <xf numFmtId="12" fontId="0" fillId="0" borderId="0" xfId="0" applyNumberFormat="1" applyAlignment="1">
      <alignment horizontal="right" wrapText="1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5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175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175" fontId="0" fillId="0" borderId="17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Stimmbeteiligung Vote électronique pro Urnengang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675"/>
          <c:w val="0.968"/>
          <c:h val="0.8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strRef>
              <c:f>Tabelle1!$B$2:$B$92</c:f>
              <c:strCache>
                <c:ptCount val="91"/>
                <c:pt idx="0">
                  <c:v>38256</c:v>
                </c:pt>
                <c:pt idx="1">
                  <c:v>38319</c:v>
                </c:pt>
                <c:pt idx="2">
                  <c:v>38620</c:v>
                </c:pt>
                <c:pt idx="3">
                  <c:v>38683</c:v>
                </c:pt>
                <c:pt idx="4">
                  <c:v>38683</c:v>
                </c:pt>
                <c:pt idx="5">
                  <c:v>39047</c:v>
                </c:pt>
                <c:pt idx="6">
                  <c:v>39047</c:v>
                </c:pt>
                <c:pt idx="7">
                  <c:v>39152</c:v>
                </c:pt>
                <c:pt idx="8">
                  <c:v>39250</c:v>
                </c:pt>
                <c:pt idx="9">
                  <c:v>39250</c:v>
                </c:pt>
                <c:pt idx="10">
                  <c:v>39502</c:v>
                </c:pt>
                <c:pt idx="11">
                  <c:v>39600</c:v>
                </c:pt>
                <c:pt idx="12">
                  <c:v>39600</c:v>
                </c:pt>
                <c:pt idx="13">
                  <c:v>39782</c:v>
                </c:pt>
                <c:pt idx="14">
                  <c:v>39782</c:v>
                </c:pt>
                <c:pt idx="15">
                  <c:v>39782</c:v>
                </c:pt>
                <c:pt idx="16">
                  <c:v>39852</c:v>
                </c:pt>
                <c:pt idx="17">
                  <c:v>39852</c:v>
                </c:pt>
                <c:pt idx="18">
                  <c:v>39950</c:v>
                </c:pt>
                <c:pt idx="19">
                  <c:v>39950</c:v>
                </c:pt>
                <c:pt idx="20">
                  <c:v>39950</c:v>
                </c:pt>
                <c:pt idx="21">
                  <c:v>40083</c:v>
                </c:pt>
                <c:pt idx="22">
                  <c:v>40083</c:v>
                </c:pt>
                <c:pt idx="23">
                  <c:v>40083</c:v>
                </c:pt>
                <c:pt idx="24">
                  <c:v>40146</c:v>
                </c:pt>
                <c:pt idx="25">
                  <c:v>40146</c:v>
                </c:pt>
                <c:pt idx="26">
                  <c:v>40146</c:v>
                </c:pt>
                <c:pt idx="27">
                  <c:v>40146</c:v>
                </c:pt>
                <c:pt idx="28">
                  <c:v>40244</c:v>
                </c:pt>
                <c:pt idx="29">
                  <c:v>40244</c:v>
                </c:pt>
                <c:pt idx="30">
                  <c:v>40244</c:v>
                </c:pt>
                <c:pt idx="31">
                  <c:v>40244</c:v>
                </c:pt>
                <c:pt idx="32">
                  <c:v>40447</c:v>
                </c:pt>
                <c:pt idx="33">
                  <c:v>40447</c:v>
                </c:pt>
                <c:pt idx="34">
                  <c:v>40447</c:v>
                </c:pt>
                <c:pt idx="35">
                  <c:v>40447</c:v>
                </c:pt>
                <c:pt idx="36">
                  <c:v>40447</c:v>
                </c:pt>
                <c:pt idx="37">
                  <c:v>40447</c:v>
                </c:pt>
                <c:pt idx="38">
                  <c:v>40447</c:v>
                </c:pt>
                <c:pt idx="39">
                  <c:v>40510</c:v>
                </c:pt>
                <c:pt idx="40">
                  <c:v>40510</c:v>
                </c:pt>
                <c:pt idx="41">
                  <c:v>40510</c:v>
                </c:pt>
                <c:pt idx="42">
                  <c:v>40510</c:v>
                </c:pt>
                <c:pt idx="43">
                  <c:v>40510</c:v>
                </c:pt>
                <c:pt idx="44">
                  <c:v>40510</c:v>
                </c:pt>
                <c:pt idx="45">
                  <c:v>40510</c:v>
                </c:pt>
                <c:pt idx="46">
                  <c:v>40510</c:v>
                </c:pt>
                <c:pt idx="47">
                  <c:v>40510</c:v>
                </c:pt>
                <c:pt idx="48">
                  <c:v>40510</c:v>
                </c:pt>
                <c:pt idx="49">
                  <c:v>40510</c:v>
                </c:pt>
                <c:pt idx="50">
                  <c:v>40510</c:v>
                </c:pt>
                <c:pt idx="51">
                  <c:v>40587</c:v>
                </c:pt>
                <c:pt idx="52">
                  <c:v>40587</c:v>
                </c:pt>
                <c:pt idx="53">
                  <c:v>40587</c:v>
                </c:pt>
                <c:pt idx="54">
                  <c:v>40587</c:v>
                </c:pt>
                <c:pt idx="55">
                  <c:v>40587</c:v>
                </c:pt>
                <c:pt idx="56">
                  <c:v>40587</c:v>
                </c:pt>
                <c:pt idx="57">
                  <c:v>40587</c:v>
                </c:pt>
                <c:pt idx="58">
                  <c:v>40587</c:v>
                </c:pt>
                <c:pt idx="59">
                  <c:v>40587</c:v>
                </c:pt>
                <c:pt idx="60">
                  <c:v>40587</c:v>
                </c:pt>
                <c:pt idx="61">
                  <c:v>40587</c:v>
                </c:pt>
                <c:pt idx="62">
                  <c:v>40587</c:v>
                </c:pt>
                <c:pt idx="63">
                  <c:v>40839</c:v>
                </c:pt>
                <c:pt idx="64">
                  <c:v>40839</c:v>
                </c:pt>
                <c:pt idx="65">
                  <c:v>40839</c:v>
                </c:pt>
                <c:pt idx="66">
                  <c:v>40839</c:v>
                </c:pt>
                <c:pt idx="67">
                  <c:v>40979</c:v>
                </c:pt>
                <c:pt idx="68">
                  <c:v>40979</c:v>
                </c:pt>
                <c:pt idx="69">
                  <c:v>40979</c:v>
                </c:pt>
                <c:pt idx="70">
                  <c:v>40979</c:v>
                </c:pt>
                <c:pt idx="71">
                  <c:v>40979</c:v>
                </c:pt>
                <c:pt idx="72">
                  <c:v>40979</c:v>
                </c:pt>
                <c:pt idx="73">
                  <c:v>40979</c:v>
                </c:pt>
                <c:pt idx="74">
                  <c:v>40979</c:v>
                </c:pt>
                <c:pt idx="75">
                  <c:v>40979</c:v>
                </c:pt>
                <c:pt idx="76">
                  <c:v>40979</c:v>
                </c:pt>
                <c:pt idx="77">
                  <c:v>40979</c:v>
                </c:pt>
                <c:pt idx="78">
                  <c:v>40979</c:v>
                </c:pt>
                <c:pt idx="79">
                  <c:v>41077</c:v>
                </c:pt>
                <c:pt idx="80">
                  <c:v>41077</c:v>
                </c:pt>
                <c:pt idx="81">
                  <c:v>41077</c:v>
                </c:pt>
                <c:pt idx="82">
                  <c:v>41077</c:v>
                </c:pt>
                <c:pt idx="83">
                  <c:v>41077</c:v>
                </c:pt>
                <c:pt idx="84">
                  <c:v>41077</c:v>
                </c:pt>
                <c:pt idx="85">
                  <c:v>41077</c:v>
                </c:pt>
                <c:pt idx="86">
                  <c:v>41077</c:v>
                </c:pt>
                <c:pt idx="87">
                  <c:v>41077</c:v>
                </c:pt>
                <c:pt idx="88">
                  <c:v>41077</c:v>
                </c:pt>
                <c:pt idx="89">
                  <c:v>41077</c:v>
                </c:pt>
                <c:pt idx="90">
                  <c:v>41077</c:v>
                </c:pt>
              </c:strCache>
            </c:strRef>
          </c:xVal>
          <c:yVal>
            <c:numRef>
              <c:f>Tabelle1!$G$2:$G$92</c:f>
              <c:numCache>
                <c:ptCount val="91"/>
                <c:pt idx="0">
                  <c:v>12.300673081266659</c:v>
                </c:pt>
                <c:pt idx="1">
                  <c:v>9.06326180879052</c:v>
                </c:pt>
                <c:pt idx="2">
                  <c:v>68.01385681293303</c:v>
                </c:pt>
                <c:pt idx="3">
                  <c:v>8.352265933277533</c:v>
                </c:pt>
                <c:pt idx="4">
                  <c:v>54.62735462735463</c:v>
                </c:pt>
                <c:pt idx="5">
                  <c:v>36.88801350590884</c:v>
                </c:pt>
                <c:pt idx="6">
                  <c:v>7.5472785977859775</c:v>
                </c:pt>
                <c:pt idx="7">
                  <c:v>40.93691775352675</c:v>
                </c:pt>
                <c:pt idx="8">
                  <c:v>35.99132739099012</c:v>
                </c:pt>
                <c:pt idx="9">
                  <c:v>5.389775618783252</c:v>
                </c:pt>
                <c:pt idx="10">
                  <c:v>34.73204104903079</c:v>
                </c:pt>
                <c:pt idx="11">
                  <c:v>33.85759829968119</c:v>
                </c:pt>
                <c:pt idx="12">
                  <c:v>6.8009225403611415</c:v>
                </c:pt>
                <c:pt idx="13">
                  <c:v>11.206925590325731</c:v>
                </c:pt>
                <c:pt idx="14">
                  <c:v>31.937921176230343</c:v>
                </c:pt>
                <c:pt idx="15">
                  <c:v>6.096394653143836</c:v>
                </c:pt>
                <c:pt idx="16">
                  <c:v>38.458426057050374</c:v>
                </c:pt>
                <c:pt idx="17">
                  <c:v>11.741964380429273</c:v>
                </c:pt>
                <c:pt idx="18">
                  <c:v>6.689459424590376</c:v>
                </c:pt>
                <c:pt idx="19">
                  <c:v>29.382239382239383</c:v>
                </c:pt>
                <c:pt idx="20">
                  <c:v>8.834100298948641</c:v>
                </c:pt>
                <c:pt idx="21">
                  <c:v>9.5520971410804</c:v>
                </c:pt>
                <c:pt idx="22">
                  <c:v>28.79</c:v>
                </c:pt>
                <c:pt idx="23">
                  <c:v>8.4</c:v>
                </c:pt>
                <c:pt idx="24">
                  <c:v>20.372110505544068</c:v>
                </c:pt>
                <c:pt idx="25">
                  <c:v>10.176427181860872</c:v>
                </c:pt>
                <c:pt idx="26">
                  <c:v>36.5452191603477</c:v>
                </c:pt>
                <c:pt idx="27">
                  <c:v>12.52</c:v>
                </c:pt>
                <c:pt idx="28">
                  <c:v>18.559401309635174</c:v>
                </c:pt>
                <c:pt idx="29">
                  <c:v>9.395709046262336</c:v>
                </c:pt>
                <c:pt idx="30">
                  <c:v>36.09009009009009</c:v>
                </c:pt>
                <c:pt idx="31">
                  <c:v>11.2</c:v>
                </c:pt>
                <c:pt idx="32">
                  <c:v>16.769847050254917</c:v>
                </c:pt>
                <c:pt idx="33">
                  <c:v>24.116424116424117</c:v>
                </c:pt>
                <c:pt idx="34">
                  <c:v>7.928923864842921</c:v>
                </c:pt>
                <c:pt idx="35">
                  <c:v>29.02560577418801</c:v>
                </c:pt>
                <c:pt idx="36">
                  <c:v>17.380591357088704</c:v>
                </c:pt>
                <c:pt idx="37">
                  <c:v>15.737704918032788</c:v>
                </c:pt>
                <c:pt idx="38">
                  <c:v>8.702529524524458</c:v>
                </c:pt>
                <c:pt idx="39">
                  <c:v>23.062488271720774</c:v>
                </c:pt>
                <c:pt idx="40">
                  <c:v>22.657952069716774</c:v>
                </c:pt>
                <c:pt idx="41">
                  <c:v>24.050632911392405</c:v>
                </c:pt>
                <c:pt idx="42">
                  <c:v>11.21926149725125</c:v>
                </c:pt>
                <c:pt idx="43">
                  <c:v>11.669128508124077</c:v>
                </c:pt>
                <c:pt idx="44">
                  <c:v>20.342396777442097</c:v>
                </c:pt>
                <c:pt idx="45">
                  <c:v>28.129580768103196</c:v>
                </c:pt>
                <c:pt idx="46">
                  <c:v>23.343373493975903</c:v>
                </c:pt>
                <c:pt idx="47">
                  <c:v>25.88614393125671</c:v>
                </c:pt>
                <c:pt idx="48">
                  <c:v>20.909090909090907</c:v>
                </c:pt>
                <c:pt idx="49">
                  <c:v>24.687656171914043</c:v>
                </c:pt>
                <c:pt idx="50">
                  <c:v>14.559023625943182</c:v>
                </c:pt>
                <c:pt idx="51">
                  <c:v>23.348181143281366</c:v>
                </c:pt>
                <c:pt idx="52">
                  <c:v>21.808318264014467</c:v>
                </c:pt>
                <c:pt idx="53">
                  <c:v>21.34387351778656</c:v>
                </c:pt>
                <c:pt idx="54">
                  <c:v>10.549857330145755</c:v>
                </c:pt>
                <c:pt idx="55">
                  <c:v>19.054652880354507</c:v>
                </c:pt>
                <c:pt idx="56">
                  <c:v>20.745920745920746</c:v>
                </c:pt>
                <c:pt idx="57">
                  <c:v>30.708336769192712</c:v>
                </c:pt>
                <c:pt idx="58">
                  <c:v>19.87000928505107</c:v>
                </c:pt>
                <c:pt idx="59">
                  <c:v>22.962962962962962</c:v>
                </c:pt>
                <c:pt idx="60">
                  <c:v>21.341463414634145</c:v>
                </c:pt>
                <c:pt idx="61">
                  <c:v>25.750861644510092</c:v>
                </c:pt>
                <c:pt idx="62">
                  <c:v>12.548435970663558</c:v>
                </c:pt>
                <c:pt idx="63">
                  <c:v>18.89</c:v>
                </c:pt>
                <c:pt idx="64">
                  <c:v>17.06</c:v>
                </c:pt>
                <c:pt idx="65">
                  <c:v>16.52</c:v>
                </c:pt>
                <c:pt idx="66">
                  <c:v>14.12</c:v>
                </c:pt>
                <c:pt idx="67">
                  <c:v>23.78</c:v>
                </c:pt>
                <c:pt idx="68">
                  <c:v>13.26</c:v>
                </c:pt>
                <c:pt idx="69">
                  <c:v>18.59</c:v>
                </c:pt>
                <c:pt idx="70">
                  <c:v>17.63</c:v>
                </c:pt>
                <c:pt idx="71">
                  <c:v>22.17</c:v>
                </c:pt>
                <c:pt idx="72">
                  <c:v>15.91</c:v>
                </c:pt>
                <c:pt idx="73">
                  <c:v>19.95</c:v>
                </c:pt>
                <c:pt idx="74">
                  <c:v>16.3</c:v>
                </c:pt>
                <c:pt idx="75">
                  <c:v>21.43</c:v>
                </c:pt>
                <c:pt idx="76">
                  <c:v>22.97</c:v>
                </c:pt>
                <c:pt idx="77">
                  <c:v>18.81</c:v>
                </c:pt>
                <c:pt idx="78">
                  <c:v>23.91</c:v>
                </c:pt>
                <c:pt idx="79">
                  <c:v>19.69</c:v>
                </c:pt>
                <c:pt idx="80">
                  <c:v>8.26</c:v>
                </c:pt>
                <c:pt idx="81">
                  <c:v>14.93</c:v>
                </c:pt>
                <c:pt idx="82">
                  <c:v>17.12</c:v>
                </c:pt>
                <c:pt idx="83">
                  <c:v>21.87</c:v>
                </c:pt>
                <c:pt idx="84">
                  <c:v>17.91</c:v>
                </c:pt>
                <c:pt idx="85">
                  <c:v>19.19</c:v>
                </c:pt>
                <c:pt idx="86">
                  <c:v>16.65</c:v>
                </c:pt>
                <c:pt idx="87">
                  <c:v>20.25</c:v>
                </c:pt>
                <c:pt idx="88">
                  <c:v>22.57</c:v>
                </c:pt>
                <c:pt idx="89">
                  <c:v>18.39</c:v>
                </c:pt>
                <c:pt idx="90">
                  <c:v>19.69</c:v>
                </c:pt>
              </c:numCache>
            </c:numRef>
          </c:yVal>
          <c:smooth val="0"/>
        </c:ser>
        <c:axId val="10732860"/>
        <c:axId val="29486877"/>
      </c:scatterChart>
      <c:valAx>
        <c:axId val="10732860"/>
        <c:scaling>
          <c:orientation val="minMax"/>
          <c:max val="4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Urnengang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86877"/>
        <c:crosses val="autoZero"/>
        <c:crossBetween val="midCat"/>
        <c:dispUnits/>
      </c:valAx>
      <c:valAx>
        <c:axId val="2948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Stimmbeteiligung Vote électronique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7328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Korrelation Stimmbeteiligung mit Vote électronique und gesamte Stimmbeteiligung</a:t>
            </a:r>
          </a:p>
        </c:rich>
      </c:tx>
      <c:layout>
        <c:manualLayout>
          <c:xMode val="factor"/>
          <c:yMode val="factor"/>
          <c:x val="0.03675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0975"/>
          <c:w val="0.9675"/>
          <c:h val="0.81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Tabelle1!$G$2:$G$92</c:f>
              <c:numCache>
                <c:ptCount val="91"/>
                <c:pt idx="0">
                  <c:v>12.300673081266659</c:v>
                </c:pt>
                <c:pt idx="1">
                  <c:v>9.06326180879052</c:v>
                </c:pt>
                <c:pt idx="2">
                  <c:v>68.01385681293303</c:v>
                </c:pt>
                <c:pt idx="3">
                  <c:v>8.352265933277533</c:v>
                </c:pt>
                <c:pt idx="4">
                  <c:v>54.62735462735463</c:v>
                </c:pt>
                <c:pt idx="5">
                  <c:v>36.88801350590884</c:v>
                </c:pt>
                <c:pt idx="6">
                  <c:v>7.5472785977859775</c:v>
                </c:pt>
                <c:pt idx="7">
                  <c:v>40.93691775352675</c:v>
                </c:pt>
                <c:pt idx="8">
                  <c:v>35.99132739099012</c:v>
                </c:pt>
                <c:pt idx="9">
                  <c:v>5.389775618783252</c:v>
                </c:pt>
                <c:pt idx="10">
                  <c:v>34.73204104903079</c:v>
                </c:pt>
                <c:pt idx="11">
                  <c:v>33.85759829968119</c:v>
                </c:pt>
                <c:pt idx="12">
                  <c:v>6.8009225403611415</c:v>
                </c:pt>
                <c:pt idx="13">
                  <c:v>11.206925590325731</c:v>
                </c:pt>
                <c:pt idx="14">
                  <c:v>31.937921176230343</c:v>
                </c:pt>
                <c:pt idx="15">
                  <c:v>6.096394653143836</c:v>
                </c:pt>
                <c:pt idx="16">
                  <c:v>38.458426057050374</c:v>
                </c:pt>
                <c:pt idx="17">
                  <c:v>11.741964380429273</c:v>
                </c:pt>
                <c:pt idx="18">
                  <c:v>6.689459424590376</c:v>
                </c:pt>
                <c:pt idx="19">
                  <c:v>29.382239382239383</c:v>
                </c:pt>
                <c:pt idx="20">
                  <c:v>8.834100298948641</c:v>
                </c:pt>
                <c:pt idx="21">
                  <c:v>9.5520971410804</c:v>
                </c:pt>
                <c:pt idx="22">
                  <c:v>28.79</c:v>
                </c:pt>
                <c:pt idx="23">
                  <c:v>8.4</c:v>
                </c:pt>
                <c:pt idx="24">
                  <c:v>20.372110505544068</c:v>
                </c:pt>
                <c:pt idx="25">
                  <c:v>10.176427181860872</c:v>
                </c:pt>
                <c:pt idx="26">
                  <c:v>36.5452191603477</c:v>
                </c:pt>
                <c:pt idx="27">
                  <c:v>12.52</c:v>
                </c:pt>
                <c:pt idx="28">
                  <c:v>18.559401309635174</c:v>
                </c:pt>
                <c:pt idx="29">
                  <c:v>9.395709046262336</c:v>
                </c:pt>
                <c:pt idx="30">
                  <c:v>36.09009009009009</c:v>
                </c:pt>
                <c:pt idx="31">
                  <c:v>11.2</c:v>
                </c:pt>
                <c:pt idx="32">
                  <c:v>16.769847050254917</c:v>
                </c:pt>
                <c:pt idx="33">
                  <c:v>24.116424116424117</c:v>
                </c:pt>
                <c:pt idx="34">
                  <c:v>7.928923864842921</c:v>
                </c:pt>
                <c:pt idx="35">
                  <c:v>29.02560577418801</c:v>
                </c:pt>
                <c:pt idx="36">
                  <c:v>17.380591357088704</c:v>
                </c:pt>
                <c:pt idx="37">
                  <c:v>15.737704918032788</c:v>
                </c:pt>
                <c:pt idx="38">
                  <c:v>8.702529524524458</c:v>
                </c:pt>
                <c:pt idx="39">
                  <c:v>23.062488271720774</c:v>
                </c:pt>
                <c:pt idx="40">
                  <c:v>22.657952069716774</c:v>
                </c:pt>
                <c:pt idx="41">
                  <c:v>24.050632911392405</c:v>
                </c:pt>
                <c:pt idx="42">
                  <c:v>11.21926149725125</c:v>
                </c:pt>
                <c:pt idx="43">
                  <c:v>11.669128508124077</c:v>
                </c:pt>
                <c:pt idx="44">
                  <c:v>20.342396777442097</c:v>
                </c:pt>
                <c:pt idx="45">
                  <c:v>28.129580768103196</c:v>
                </c:pt>
                <c:pt idx="46">
                  <c:v>23.343373493975903</c:v>
                </c:pt>
                <c:pt idx="47">
                  <c:v>25.88614393125671</c:v>
                </c:pt>
                <c:pt idx="48">
                  <c:v>20.909090909090907</c:v>
                </c:pt>
                <c:pt idx="49">
                  <c:v>24.687656171914043</c:v>
                </c:pt>
                <c:pt idx="50">
                  <c:v>14.559023625943182</c:v>
                </c:pt>
                <c:pt idx="51">
                  <c:v>23.348181143281366</c:v>
                </c:pt>
                <c:pt idx="52">
                  <c:v>21.808318264014467</c:v>
                </c:pt>
                <c:pt idx="53">
                  <c:v>21.34387351778656</c:v>
                </c:pt>
                <c:pt idx="54">
                  <c:v>10.549857330145755</c:v>
                </c:pt>
                <c:pt idx="55">
                  <c:v>19.054652880354507</c:v>
                </c:pt>
                <c:pt idx="56">
                  <c:v>20.745920745920746</c:v>
                </c:pt>
                <c:pt idx="57">
                  <c:v>30.708336769192712</c:v>
                </c:pt>
                <c:pt idx="58">
                  <c:v>19.87000928505107</c:v>
                </c:pt>
                <c:pt idx="59">
                  <c:v>22.962962962962962</c:v>
                </c:pt>
                <c:pt idx="60">
                  <c:v>21.341463414634145</c:v>
                </c:pt>
                <c:pt idx="61">
                  <c:v>25.750861644510092</c:v>
                </c:pt>
                <c:pt idx="62">
                  <c:v>12.548435970663558</c:v>
                </c:pt>
                <c:pt idx="63">
                  <c:v>18.89</c:v>
                </c:pt>
                <c:pt idx="64">
                  <c:v>17.06</c:v>
                </c:pt>
                <c:pt idx="65">
                  <c:v>16.52</c:v>
                </c:pt>
                <c:pt idx="66">
                  <c:v>14.12</c:v>
                </c:pt>
                <c:pt idx="67">
                  <c:v>23.78</c:v>
                </c:pt>
                <c:pt idx="68">
                  <c:v>13.26</c:v>
                </c:pt>
                <c:pt idx="69">
                  <c:v>18.59</c:v>
                </c:pt>
                <c:pt idx="70">
                  <c:v>17.63</c:v>
                </c:pt>
                <c:pt idx="71">
                  <c:v>22.17</c:v>
                </c:pt>
                <c:pt idx="72">
                  <c:v>15.91</c:v>
                </c:pt>
                <c:pt idx="73">
                  <c:v>19.95</c:v>
                </c:pt>
                <c:pt idx="74">
                  <c:v>16.3</c:v>
                </c:pt>
                <c:pt idx="75">
                  <c:v>21.43</c:v>
                </c:pt>
                <c:pt idx="76">
                  <c:v>22.97</c:v>
                </c:pt>
                <c:pt idx="77">
                  <c:v>18.81</c:v>
                </c:pt>
                <c:pt idx="78">
                  <c:v>23.91</c:v>
                </c:pt>
                <c:pt idx="79">
                  <c:v>19.69</c:v>
                </c:pt>
                <c:pt idx="80">
                  <c:v>8.26</c:v>
                </c:pt>
                <c:pt idx="81">
                  <c:v>14.93</c:v>
                </c:pt>
                <c:pt idx="82">
                  <c:v>17.12</c:v>
                </c:pt>
                <c:pt idx="83">
                  <c:v>21.87</c:v>
                </c:pt>
                <c:pt idx="84">
                  <c:v>17.91</c:v>
                </c:pt>
                <c:pt idx="85">
                  <c:v>19.19</c:v>
                </c:pt>
                <c:pt idx="86">
                  <c:v>16.65</c:v>
                </c:pt>
                <c:pt idx="87">
                  <c:v>20.25</c:v>
                </c:pt>
                <c:pt idx="88">
                  <c:v>22.57</c:v>
                </c:pt>
                <c:pt idx="89">
                  <c:v>18.39</c:v>
                </c:pt>
                <c:pt idx="90">
                  <c:v>19.69</c:v>
                </c:pt>
              </c:numCache>
            </c:numRef>
          </c:xVal>
          <c:yVal>
            <c:numRef>
              <c:f>Tabelle1!$J$2:$J$92</c:f>
              <c:numCache>
                <c:ptCount val="91"/>
                <c:pt idx="0">
                  <c:v>57.12</c:v>
                </c:pt>
                <c:pt idx="1">
                  <c:v>41.04</c:v>
                </c:pt>
                <c:pt idx="2">
                  <c:v>60.31</c:v>
                </c:pt>
                <c:pt idx="3">
                  <c:v>43.7</c:v>
                </c:pt>
                <c:pt idx="4">
                  <c:v>50.53</c:v>
                </c:pt>
                <c:pt idx="5">
                  <c:v>49.23</c:v>
                </c:pt>
                <c:pt idx="6">
                  <c:v>46.43</c:v>
                </c:pt>
                <c:pt idx="7">
                  <c:v>57.55</c:v>
                </c:pt>
                <c:pt idx="8">
                  <c:v>46.89</c:v>
                </c:pt>
                <c:pt idx="9">
                  <c:v>34.92</c:v>
                </c:pt>
                <c:pt idx="10">
                  <c:v>47.53</c:v>
                </c:pt>
                <c:pt idx="11">
                  <c:v>48.19</c:v>
                </c:pt>
                <c:pt idx="12">
                  <c:v>46.32</c:v>
                </c:pt>
                <c:pt idx="13">
                  <c:v>51.16</c:v>
                </c:pt>
                <c:pt idx="14">
                  <c:v>45.89</c:v>
                </c:pt>
                <c:pt idx="15">
                  <c:v>43.27</c:v>
                </c:pt>
                <c:pt idx="16">
                  <c:v>55.31</c:v>
                </c:pt>
                <c:pt idx="17">
                  <c:v>51.53</c:v>
                </c:pt>
                <c:pt idx="18">
                  <c:v>40.42</c:v>
                </c:pt>
                <c:pt idx="19">
                  <c:v>41.76</c:v>
                </c:pt>
                <c:pt idx="20">
                  <c:v>39.72</c:v>
                </c:pt>
                <c:pt idx="21">
                  <c:v>49.95</c:v>
                </c:pt>
                <c:pt idx="22">
                  <c:v>42.1</c:v>
                </c:pt>
                <c:pt idx="23">
                  <c:v>39.87</c:v>
                </c:pt>
                <c:pt idx="24">
                  <c:v>56.1</c:v>
                </c:pt>
                <c:pt idx="25">
                  <c:v>57.72</c:v>
                </c:pt>
                <c:pt idx="26">
                  <c:v>53.35</c:v>
                </c:pt>
                <c:pt idx="27">
                  <c:v>52</c:v>
                </c:pt>
                <c:pt idx="28">
                  <c:v>49.96</c:v>
                </c:pt>
                <c:pt idx="29">
                  <c:v>49.07</c:v>
                </c:pt>
                <c:pt idx="30">
                  <c:v>49.88</c:v>
                </c:pt>
                <c:pt idx="31">
                  <c:v>46.13</c:v>
                </c:pt>
                <c:pt idx="32">
                  <c:v>47.2</c:v>
                </c:pt>
                <c:pt idx="33">
                  <c:v>33.69</c:v>
                </c:pt>
                <c:pt idx="34">
                  <c:v>41.58</c:v>
                </c:pt>
                <c:pt idx="35">
                  <c:v>39.35</c:v>
                </c:pt>
                <c:pt idx="36">
                  <c:v>38.9</c:v>
                </c:pt>
                <c:pt idx="37">
                  <c:v>37.5</c:v>
                </c:pt>
                <c:pt idx="38">
                  <c:v>33.39</c:v>
                </c:pt>
                <c:pt idx="39">
                  <c:v>35.4</c:v>
                </c:pt>
                <c:pt idx="40">
                  <c:v>58.7</c:v>
                </c:pt>
                <c:pt idx="41">
                  <c:v>45.8</c:v>
                </c:pt>
                <c:pt idx="42">
                  <c:v>50.7</c:v>
                </c:pt>
                <c:pt idx="43">
                  <c:v>37.7</c:v>
                </c:pt>
                <c:pt idx="44">
                  <c:v>33.9</c:v>
                </c:pt>
                <c:pt idx="45">
                  <c:v>56.9</c:v>
                </c:pt>
                <c:pt idx="46">
                  <c:v>39.5</c:v>
                </c:pt>
                <c:pt idx="47">
                  <c:v>40.7</c:v>
                </c:pt>
                <c:pt idx="48">
                  <c:v>41.1</c:v>
                </c:pt>
                <c:pt idx="49">
                  <c:v>35.9</c:v>
                </c:pt>
                <c:pt idx="50">
                  <c:v>41.1</c:v>
                </c:pt>
                <c:pt idx="51">
                  <c:v>38.6</c:v>
                </c:pt>
                <c:pt idx="52">
                  <c:v>58.9</c:v>
                </c:pt>
                <c:pt idx="53">
                  <c:v>41.1</c:v>
                </c:pt>
                <c:pt idx="54">
                  <c:v>31</c:v>
                </c:pt>
                <c:pt idx="55">
                  <c:v>34.5</c:v>
                </c:pt>
                <c:pt idx="56">
                  <c:v>40.1</c:v>
                </c:pt>
                <c:pt idx="57">
                  <c:v>53.2</c:v>
                </c:pt>
                <c:pt idx="58">
                  <c:v>39.2</c:v>
                </c:pt>
                <c:pt idx="59">
                  <c:v>39</c:v>
                </c:pt>
                <c:pt idx="60">
                  <c:v>35</c:v>
                </c:pt>
                <c:pt idx="61">
                  <c:v>34.5</c:v>
                </c:pt>
                <c:pt idx="62">
                  <c:v>50.4</c:v>
                </c:pt>
                <c:pt idx="63">
                  <c:v>50.3</c:v>
                </c:pt>
                <c:pt idx="64">
                  <c:v>46.8</c:v>
                </c:pt>
                <c:pt idx="65">
                  <c:v>48.5</c:v>
                </c:pt>
                <c:pt idx="66">
                  <c:v>45.1</c:v>
                </c:pt>
                <c:pt idx="67">
                  <c:v>45.8</c:v>
                </c:pt>
                <c:pt idx="68">
                  <c:v>53.8</c:v>
                </c:pt>
                <c:pt idx="69">
                  <c:v>44.2</c:v>
                </c:pt>
                <c:pt idx="70">
                  <c:v>40.1</c:v>
                </c:pt>
                <c:pt idx="71">
                  <c:v>48.7</c:v>
                </c:pt>
                <c:pt idx="72">
                  <c:v>46</c:v>
                </c:pt>
                <c:pt idx="73">
                  <c:v>37.2</c:v>
                </c:pt>
                <c:pt idx="74">
                  <c:v>42.9</c:v>
                </c:pt>
                <c:pt idx="75">
                  <c:v>37.5</c:v>
                </c:pt>
                <c:pt idx="76">
                  <c:v>61.1</c:v>
                </c:pt>
                <c:pt idx="77">
                  <c:v>46.1</c:v>
                </c:pt>
                <c:pt idx="78">
                  <c:v>40.6</c:v>
                </c:pt>
                <c:pt idx="79">
                  <c:v>35.8</c:v>
                </c:pt>
                <c:pt idx="80">
                  <c:v>48.1</c:v>
                </c:pt>
                <c:pt idx="81">
                  <c:v>44.3</c:v>
                </c:pt>
                <c:pt idx="82">
                  <c:v>39</c:v>
                </c:pt>
                <c:pt idx="83">
                  <c:v>34.3</c:v>
                </c:pt>
                <c:pt idx="84">
                  <c:v>35.3</c:v>
                </c:pt>
                <c:pt idx="85">
                  <c:v>33.2</c:v>
                </c:pt>
                <c:pt idx="86">
                  <c:v>32.7</c:v>
                </c:pt>
                <c:pt idx="87">
                  <c:v>31.6</c:v>
                </c:pt>
                <c:pt idx="88">
                  <c:v>59.7</c:v>
                </c:pt>
                <c:pt idx="89">
                  <c:v>43</c:v>
                </c:pt>
                <c:pt idx="90">
                  <c:v>34.5</c:v>
                </c:pt>
              </c:numCache>
            </c:numRef>
          </c:yVal>
          <c:smooth val="0"/>
        </c:ser>
        <c:axId val="64055302"/>
        <c:axId val="39626807"/>
      </c:scatterChart>
      <c:valAx>
        <c:axId val="64055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Stimmbeteiligung mit Vote électronique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26807"/>
        <c:crosses val="autoZero"/>
        <c:crossBetween val="midCat"/>
        <c:dispUnits/>
      </c:valAx>
      <c:valAx>
        <c:axId val="39626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Gesamte Stimmbeteiligung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553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Durchschnittliche Stimmbeteiligung mit VE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8775"/>
          <c:w val="0.968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Tabelle1!$H$7:$H$92</c:f>
              <c:numCache>
                <c:ptCount val="86"/>
                <c:pt idx="0">
                  <c:v>2006</c:v>
                </c:pt>
                <c:pt idx="2">
                  <c:v>2007</c:v>
                </c:pt>
                <c:pt idx="3">
                  <c:v>2007</c:v>
                </c:pt>
                <c:pt idx="5">
                  <c:v>2008</c:v>
                </c:pt>
                <c:pt idx="6">
                  <c:v>2008</c:v>
                </c:pt>
                <c:pt idx="8">
                  <c:v>2008</c:v>
                </c:pt>
                <c:pt idx="11">
                  <c:v>2009</c:v>
                </c:pt>
                <c:pt idx="13">
                  <c:v>2009</c:v>
                </c:pt>
                <c:pt idx="16">
                  <c:v>2009</c:v>
                </c:pt>
                <c:pt idx="19">
                  <c:v>2009</c:v>
                </c:pt>
                <c:pt idx="23">
                  <c:v>2010</c:v>
                </c:pt>
                <c:pt idx="27">
                  <c:v>2010</c:v>
                </c:pt>
                <c:pt idx="34">
                  <c:v>2010</c:v>
                </c:pt>
                <c:pt idx="46">
                  <c:v>2011</c:v>
                </c:pt>
                <c:pt idx="58">
                  <c:v>2011</c:v>
                </c:pt>
                <c:pt idx="62">
                  <c:v>2012</c:v>
                </c:pt>
                <c:pt idx="74">
                  <c:v>2012</c:v>
                </c:pt>
              </c:numCache>
            </c:numRef>
          </c:xVal>
          <c:yVal>
            <c:numRef>
              <c:f>Tabelle1!$I$7:$I$92</c:f>
              <c:numCache>
                <c:ptCount val="86"/>
                <c:pt idx="0">
                  <c:v>22.217646051847407</c:v>
                </c:pt>
                <c:pt idx="2">
                  <c:v>27.43934025443337</c:v>
                </c:pt>
                <c:pt idx="5">
                  <c:v>20.77196721812884</c:v>
                </c:pt>
                <c:pt idx="11">
                  <c:v>18.455170294340924</c:v>
                </c:pt>
                <c:pt idx="23">
                  <c:v>19.366241564664122</c:v>
                </c:pt>
                <c:pt idx="46">
                  <c:v>20.023698466383408</c:v>
                </c:pt>
                <c:pt idx="62">
                  <c:v>18.80125</c:v>
                </c:pt>
                <c:pt idx="74">
                  <c:v>18.043333333333333</c:v>
                </c:pt>
              </c:numCache>
            </c:numRef>
          </c:yVal>
          <c:smooth val="0"/>
        </c:ser>
        <c:axId val="21096944"/>
        <c:axId val="55654769"/>
      </c:scatterChart>
      <c:valAx>
        <c:axId val="21096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Jahr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654769"/>
        <c:crosses val="autoZero"/>
        <c:crossBetween val="midCat"/>
        <c:dispUnits/>
      </c:valAx>
      <c:valAx>
        <c:axId val="5565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Stimmbeteiligung mit VE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969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Entwicklung Zugelassenes Elektorat zu Vote électronique</a:t>
            </a:r>
          </a:p>
        </c:rich>
      </c:tx>
      <c:layout>
        <c:manualLayout>
          <c:xMode val="factor"/>
          <c:yMode val="factor"/>
          <c:x val="0.00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775"/>
          <c:w val="0.96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Tabelle1!$K$2:$K$81</c:f>
              <c:strCache>
                <c:ptCount val="80"/>
                <c:pt idx="0">
                  <c:v>38256</c:v>
                </c:pt>
                <c:pt idx="1">
                  <c:v>38319</c:v>
                </c:pt>
                <c:pt idx="2">
                  <c:v>38620</c:v>
                </c:pt>
                <c:pt idx="3">
                  <c:v>38683</c:v>
                </c:pt>
                <c:pt idx="5">
                  <c:v>39047</c:v>
                </c:pt>
                <c:pt idx="7">
                  <c:v>39152</c:v>
                </c:pt>
                <c:pt idx="8">
                  <c:v>39250</c:v>
                </c:pt>
                <c:pt idx="10">
                  <c:v>39502</c:v>
                </c:pt>
                <c:pt idx="11">
                  <c:v>39600</c:v>
                </c:pt>
                <c:pt idx="13">
                  <c:v>39782</c:v>
                </c:pt>
                <c:pt idx="16">
                  <c:v>39852</c:v>
                </c:pt>
                <c:pt idx="18">
                  <c:v>39950</c:v>
                </c:pt>
                <c:pt idx="21">
                  <c:v>40083</c:v>
                </c:pt>
                <c:pt idx="24">
                  <c:v>40146</c:v>
                </c:pt>
                <c:pt idx="28">
                  <c:v>40244</c:v>
                </c:pt>
                <c:pt idx="32">
                  <c:v>40447</c:v>
                </c:pt>
                <c:pt idx="39">
                  <c:v>40510</c:v>
                </c:pt>
                <c:pt idx="51">
                  <c:v>40587</c:v>
                </c:pt>
                <c:pt idx="63">
                  <c:v>40839</c:v>
                </c:pt>
                <c:pt idx="67">
                  <c:v>40979</c:v>
                </c:pt>
                <c:pt idx="79">
                  <c:v>41077</c:v>
                </c:pt>
              </c:strCache>
            </c:strRef>
          </c:cat>
          <c:val>
            <c:numRef>
              <c:f>Tabelle1!$L$2:$L$81</c:f>
              <c:numCache>
                <c:ptCount val="80"/>
                <c:pt idx="0">
                  <c:v>22137</c:v>
                </c:pt>
                <c:pt idx="1">
                  <c:v>41431</c:v>
                </c:pt>
                <c:pt idx="2">
                  <c:v>1732</c:v>
                </c:pt>
                <c:pt idx="3">
                  <c:v>19168</c:v>
                </c:pt>
                <c:pt idx="5">
                  <c:v>20898</c:v>
                </c:pt>
                <c:pt idx="7">
                  <c:v>3757</c:v>
                </c:pt>
                <c:pt idx="8">
                  <c:v>21443</c:v>
                </c:pt>
                <c:pt idx="10">
                  <c:v>4385</c:v>
                </c:pt>
                <c:pt idx="11">
                  <c:v>22482</c:v>
                </c:pt>
                <c:pt idx="13">
                  <c:v>138919</c:v>
                </c:pt>
                <c:pt idx="16">
                  <c:v>89784</c:v>
                </c:pt>
                <c:pt idx="18">
                  <c:v>140999</c:v>
                </c:pt>
                <c:pt idx="21">
                  <c:v>156272</c:v>
                </c:pt>
                <c:pt idx="24">
                  <c:v>160509</c:v>
                </c:pt>
                <c:pt idx="28">
                  <c:v>157716</c:v>
                </c:pt>
                <c:pt idx="32">
                  <c:v>156016</c:v>
                </c:pt>
                <c:pt idx="39">
                  <c:v>193236</c:v>
                </c:pt>
                <c:pt idx="51">
                  <c:v>177484</c:v>
                </c:pt>
                <c:pt idx="63">
                  <c:v>21000</c:v>
                </c:pt>
                <c:pt idx="67">
                  <c:v>116382</c:v>
                </c:pt>
                <c:pt idx="79">
                  <c:v>150374</c:v>
                </c:pt>
              </c:numCache>
            </c:numRef>
          </c:val>
        </c:ser>
        <c:axId val="31130874"/>
        <c:axId val="11742411"/>
      </c:barChart>
      <c:dateAx>
        <c:axId val="3113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Urnengang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/mm/yyyy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4241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174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Zugelassenes Elektorat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30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15</xdr:col>
      <xdr:colOff>571500</xdr:colOff>
      <xdr:row>31</xdr:row>
      <xdr:rowOff>180975</xdr:rowOff>
    </xdr:to>
    <xdr:graphicFrame>
      <xdr:nvGraphicFramePr>
        <xdr:cNvPr id="1" name="Diagramm 1"/>
        <xdr:cNvGraphicFramePr/>
      </xdr:nvGraphicFramePr>
      <xdr:xfrm>
        <a:off x="0" y="381000"/>
        <a:ext cx="120015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35</xdr:row>
      <xdr:rowOff>66675</xdr:rowOff>
    </xdr:from>
    <xdr:to>
      <xdr:col>15</xdr:col>
      <xdr:colOff>619125</xdr:colOff>
      <xdr:row>54</xdr:row>
      <xdr:rowOff>0</xdr:rowOff>
    </xdr:to>
    <xdr:graphicFrame>
      <xdr:nvGraphicFramePr>
        <xdr:cNvPr id="2" name="Diagramm 2"/>
        <xdr:cNvGraphicFramePr/>
      </xdr:nvGraphicFramePr>
      <xdr:xfrm>
        <a:off x="19050" y="6734175"/>
        <a:ext cx="120300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56</xdr:row>
      <xdr:rowOff>47625</xdr:rowOff>
    </xdr:from>
    <xdr:to>
      <xdr:col>15</xdr:col>
      <xdr:colOff>628650</xdr:colOff>
      <xdr:row>79</xdr:row>
      <xdr:rowOff>95250</xdr:rowOff>
    </xdr:to>
    <xdr:graphicFrame>
      <xdr:nvGraphicFramePr>
        <xdr:cNvPr id="3" name="Diagramm 3"/>
        <xdr:cNvGraphicFramePr/>
      </xdr:nvGraphicFramePr>
      <xdr:xfrm>
        <a:off x="66675" y="10715625"/>
        <a:ext cx="11991975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419100</xdr:colOff>
      <xdr:row>81</xdr:row>
      <xdr:rowOff>180975</xdr:rowOff>
    </xdr:from>
    <xdr:to>
      <xdr:col>15</xdr:col>
      <xdr:colOff>352425</xdr:colOff>
      <xdr:row>102</xdr:row>
      <xdr:rowOff>152400</xdr:rowOff>
    </xdr:to>
    <xdr:graphicFrame>
      <xdr:nvGraphicFramePr>
        <xdr:cNvPr id="4" name="Diagramm 5"/>
        <xdr:cNvGraphicFramePr/>
      </xdr:nvGraphicFramePr>
      <xdr:xfrm>
        <a:off x="2705100" y="15611475"/>
        <a:ext cx="9077325" cy="397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57150</xdr:colOff>
      <xdr:row>106</xdr:row>
      <xdr:rowOff>19050</xdr:rowOff>
    </xdr:from>
    <xdr:ext cx="15944850" cy="6638925"/>
    <xdr:sp>
      <xdr:nvSpPr>
        <xdr:cNvPr id="5" name="AutoShape 44"/>
        <xdr:cNvSpPr>
          <a:spLocks noChangeAspect="1"/>
        </xdr:cNvSpPr>
      </xdr:nvSpPr>
      <xdr:spPr>
        <a:xfrm>
          <a:off x="57150" y="20212050"/>
          <a:ext cx="15944850" cy="663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Kanton">
      <sharedItems containsMixedTypes="0" count="13">
        <s v="GE"/>
        <s v="NE"/>
        <s v="ZH"/>
        <s v="BS"/>
        <s v="FR"/>
        <s v="SG"/>
        <s v="SO"/>
        <s v="AG"/>
        <s v="GR"/>
        <s v="LU"/>
        <s v="SH"/>
        <s v="TG"/>
        <s v="BE"/>
      </sharedItems>
    </cacheField>
    <cacheField name="Jahr">
      <sharedItems containsSemiMixedTypes="0" containsNonDate="0" containsDate="1" containsString="0" containsMixedTypes="0" count="21">
        <d v="2004-09-26T00:00:00.000"/>
        <d v="2004-11-28T00:00:00.000"/>
        <d v="2005-09-25T00:00:00.000"/>
        <d v="2005-11-27T00:00:00.000"/>
        <d v="2006-11-26T00:00:00.000"/>
        <d v="2007-03-11T00:00:00.000"/>
        <d v="2007-06-17T00:00:00.000"/>
        <d v="2008-02-24T00:00:00.000"/>
        <d v="2008-06-01T00:00:00.000"/>
        <d v="2008-11-30T00:00:00.000"/>
        <d v="2009-02-08T00:00:00.000"/>
        <d v="2009-05-17T00:00:00.000"/>
        <d v="2009-09-27T00:00:00.000"/>
        <d v="2009-11-29T00:00:00.000"/>
        <d v="2010-03-07T00:00:00.000"/>
        <d v="2010-09-26T00:00:00.000"/>
        <d v="2010-11-28T00:00:00.000"/>
        <d v="2011-02-13T00:00:00.000"/>
        <d v="2011-10-23T00:00:00.000"/>
        <d v="2012-03-11T00:00:00.000"/>
        <d v="2012-06-17T00:00:00.000"/>
      </sharedItems>
    </cacheField>
    <cacheField name="Zugelassenes Elektorat">
      <sharedItems containsMixedTypes="1" containsNumber="1"/>
    </cacheField>
    <cacheField name="W?hlende mit VE">
      <sharedItems containsMixedTypes="1" containsNumber="1" containsInteger="1"/>
    </cacheField>
    <cacheField name="IS">
      <sharedItems containsSemiMixedTypes="0" containsString="0" containsMixedTypes="0" containsNumber="1" containsInteger="1"/>
    </cacheField>
    <cacheField name="AS">
      <sharedItems containsSemiMixedTypes="0" containsString="0" containsMixedTypes="0" containsNumber="1" containsInteger="1"/>
    </cacheField>
    <cacheField name="%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125:O148" firstHeaderRow="1" firstDataRow="2" firstDataCol="1"/>
  <pivotFields count="7">
    <pivotField axis="axisCol" compact="0" outline="0" subtotalTop="0" showAll="0">
      <items count="14">
        <item x="4"/>
        <item x="6"/>
        <item x="7"/>
        <item x="12"/>
        <item x="3"/>
        <item x="0"/>
        <item x="8"/>
        <item x="9"/>
        <item x="1"/>
        <item x="5"/>
        <item x="10"/>
        <item x="11"/>
        <item x="2"/>
        <item t="default"/>
      </items>
    </pivotField>
    <pivotField axis="axisRow" compact="0" outline="0" subtotalTop="0" showAll="0" numFmtId="175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2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e von %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PageLayoutView="0" workbookViewId="0" topLeftCell="A121">
      <selection activeCell="N5" sqref="N5"/>
    </sheetView>
  </sheetViews>
  <sheetFormatPr defaultColWidth="11.421875" defaultRowHeight="15"/>
  <cols>
    <col min="1" max="1" width="15.421875" style="0" bestFit="1" customWidth="1"/>
    <col min="2" max="2" width="18.28125" style="8" customWidth="1"/>
    <col min="3" max="3" width="23.7109375" style="14" customWidth="1"/>
    <col min="4" max="4" width="14.00390625" style="14" customWidth="1"/>
    <col min="5" max="5" width="14.00390625" style="0" customWidth="1"/>
    <col min="6" max="6" width="13.28125" style="0" customWidth="1"/>
    <col min="7" max="7" width="15.00390625" style="2" customWidth="1"/>
    <col min="8" max="8" width="12.00390625" style="14" customWidth="1"/>
    <col min="9" max="9" width="12.00390625" style="0" bestFit="1" customWidth="1"/>
    <col min="10" max="10" width="28.8515625" style="0" customWidth="1"/>
    <col min="11" max="11" width="22.140625" style="0" customWidth="1"/>
    <col min="12" max="12" width="24.421875" style="0" customWidth="1"/>
    <col min="13" max="13" width="12.00390625" style="0" bestFit="1" customWidth="1"/>
    <col min="14" max="14" width="12.00390625" style="0" customWidth="1"/>
    <col min="15" max="15" width="15.421875" style="0" bestFit="1" customWidth="1"/>
  </cols>
  <sheetData>
    <row r="1" spans="1:21" ht="15">
      <c r="A1" s="5" t="s">
        <v>3</v>
      </c>
      <c r="B1" s="10" t="s">
        <v>37</v>
      </c>
      <c r="C1" s="13" t="s">
        <v>5</v>
      </c>
      <c r="D1" s="13" t="s">
        <v>6</v>
      </c>
      <c r="E1" s="5" t="s">
        <v>34</v>
      </c>
      <c r="F1" s="5" t="s">
        <v>35</v>
      </c>
      <c r="G1" s="18" t="s">
        <v>4</v>
      </c>
      <c r="H1" s="19" t="s">
        <v>8</v>
      </c>
      <c r="I1" s="20" t="s">
        <v>33</v>
      </c>
      <c r="J1" s="20" t="s">
        <v>36</v>
      </c>
      <c r="K1" s="13" t="s">
        <v>37</v>
      </c>
      <c r="L1" s="13" t="s">
        <v>5</v>
      </c>
      <c r="M1" s="10"/>
      <c r="N1" s="13"/>
      <c r="O1" s="13"/>
      <c r="P1" s="5"/>
      <c r="Q1" s="5"/>
      <c r="R1" s="18"/>
      <c r="S1" s="19"/>
      <c r="T1" s="20"/>
      <c r="U1" s="20"/>
    </row>
    <row r="2" spans="1:20" ht="15">
      <c r="A2" s="26" t="s">
        <v>0</v>
      </c>
      <c r="B2" s="8">
        <v>38256</v>
      </c>
      <c r="C2" s="14">
        <v>22137</v>
      </c>
      <c r="D2" s="14">
        <v>2723</v>
      </c>
      <c r="E2" s="1">
        <v>1</v>
      </c>
      <c r="F2" s="1">
        <v>0</v>
      </c>
      <c r="G2" s="2">
        <f aca="true" t="shared" si="0" ref="G2:G23">PRODUCT(D2/C2)*100</f>
        <v>12.300673081266659</v>
      </c>
      <c r="H2" s="14">
        <v>2004</v>
      </c>
      <c r="I2" s="2">
        <f>AVERAGE(G2:G3)</f>
        <v>10.68196744502859</v>
      </c>
      <c r="J2">
        <v>57.12</v>
      </c>
      <c r="K2" s="8">
        <v>38256</v>
      </c>
      <c r="L2" s="14">
        <v>22137</v>
      </c>
      <c r="M2" s="8"/>
      <c r="N2" s="14"/>
      <c r="O2" s="14"/>
      <c r="P2" s="1"/>
      <c r="Q2" s="1"/>
      <c r="R2" s="2"/>
      <c r="S2" s="14"/>
      <c r="T2" s="2"/>
    </row>
    <row r="3" spans="1:19" ht="15">
      <c r="A3" s="26" t="s">
        <v>0</v>
      </c>
      <c r="B3" s="8">
        <v>38319</v>
      </c>
      <c r="C3" s="14">
        <v>41431</v>
      </c>
      <c r="D3" s="14">
        <v>3755</v>
      </c>
      <c r="E3" s="1">
        <v>1</v>
      </c>
      <c r="F3" s="1">
        <v>0</v>
      </c>
      <c r="G3" s="2">
        <f t="shared" si="0"/>
        <v>9.06326180879052</v>
      </c>
      <c r="H3" s="14">
        <v>2004</v>
      </c>
      <c r="J3">
        <v>41.04</v>
      </c>
      <c r="K3" s="8">
        <v>38319</v>
      </c>
      <c r="L3" s="14">
        <v>41431</v>
      </c>
      <c r="M3" s="8"/>
      <c r="N3" s="14"/>
      <c r="O3" s="14"/>
      <c r="P3" s="1"/>
      <c r="Q3" s="1"/>
      <c r="R3" s="2"/>
      <c r="S3" s="14"/>
    </row>
    <row r="4" spans="1:20" ht="15">
      <c r="A4" s="26" t="s">
        <v>1</v>
      </c>
      <c r="B4" s="8">
        <v>38620</v>
      </c>
      <c r="C4" s="14">
        <v>1732</v>
      </c>
      <c r="D4" s="14">
        <v>1178</v>
      </c>
      <c r="E4" s="1">
        <v>1</v>
      </c>
      <c r="F4" s="1">
        <v>1</v>
      </c>
      <c r="G4" s="2">
        <f t="shared" si="0"/>
        <v>68.01385681293303</v>
      </c>
      <c r="H4" s="14">
        <v>2005</v>
      </c>
      <c r="I4" s="2">
        <f>AVERAGE(G4:G6)</f>
        <v>43.66449245785506</v>
      </c>
      <c r="J4">
        <v>60.31</v>
      </c>
      <c r="K4" s="8">
        <v>38620</v>
      </c>
      <c r="L4" s="14">
        <v>1732</v>
      </c>
      <c r="M4" s="8"/>
      <c r="N4" s="14"/>
      <c r="O4" s="14"/>
      <c r="P4" s="1"/>
      <c r="Q4" s="1"/>
      <c r="R4" s="2"/>
      <c r="S4" s="14"/>
      <c r="T4" s="2"/>
    </row>
    <row r="5" spans="1:19" ht="15">
      <c r="A5" s="26" t="s">
        <v>2</v>
      </c>
      <c r="B5" s="8">
        <v>38683</v>
      </c>
      <c r="C5" s="14">
        <v>16726</v>
      </c>
      <c r="D5" s="14">
        <v>1397</v>
      </c>
      <c r="E5" s="1">
        <v>1</v>
      </c>
      <c r="F5" s="1">
        <v>0</v>
      </c>
      <c r="G5" s="2">
        <f t="shared" si="0"/>
        <v>8.352265933277533</v>
      </c>
      <c r="H5" s="14">
        <v>2005</v>
      </c>
      <c r="J5">
        <v>43.7</v>
      </c>
      <c r="K5" s="8">
        <v>38683</v>
      </c>
      <c r="L5" s="14">
        <f>SUM(C5:C6)</f>
        <v>19168</v>
      </c>
      <c r="M5" s="8"/>
      <c r="N5" s="14"/>
      <c r="O5" s="14"/>
      <c r="P5" s="1"/>
      <c r="Q5" s="1"/>
      <c r="R5" s="2"/>
      <c r="S5" s="14"/>
    </row>
    <row r="6" spans="1:19" ht="15">
      <c r="A6" s="26" t="s">
        <v>1</v>
      </c>
      <c r="B6" s="8">
        <v>38683</v>
      </c>
      <c r="C6" s="14">
        <v>2442</v>
      </c>
      <c r="D6" s="14">
        <v>1334</v>
      </c>
      <c r="E6" s="1">
        <v>1</v>
      </c>
      <c r="F6" s="1">
        <v>1</v>
      </c>
      <c r="G6" s="2">
        <f t="shared" si="0"/>
        <v>54.62735462735463</v>
      </c>
      <c r="J6">
        <v>50.53</v>
      </c>
      <c r="K6" s="8"/>
      <c r="L6" s="14"/>
      <c r="M6" s="8"/>
      <c r="N6" s="14"/>
      <c r="O6" s="14"/>
      <c r="P6" s="1"/>
      <c r="Q6" s="1"/>
      <c r="R6" s="2"/>
      <c r="S6" s="14"/>
    </row>
    <row r="7" spans="1:20" ht="15">
      <c r="A7" s="26" t="s">
        <v>1</v>
      </c>
      <c r="B7" s="8">
        <v>39047</v>
      </c>
      <c r="C7" s="14">
        <v>3554</v>
      </c>
      <c r="D7" s="14">
        <v>1311</v>
      </c>
      <c r="E7" s="1">
        <v>1</v>
      </c>
      <c r="F7" s="1">
        <v>1</v>
      </c>
      <c r="G7" s="2">
        <f t="shared" si="0"/>
        <v>36.88801350590884</v>
      </c>
      <c r="H7" s="14">
        <v>2006</v>
      </c>
      <c r="I7" s="2">
        <f>AVERAGE(G7:G8)</f>
        <v>22.217646051847407</v>
      </c>
      <c r="J7">
        <v>49.23</v>
      </c>
      <c r="K7" s="8">
        <v>39047</v>
      </c>
      <c r="L7" s="14">
        <v>20898</v>
      </c>
      <c r="M7" s="8"/>
      <c r="N7" s="14"/>
      <c r="O7" s="14"/>
      <c r="P7" s="1"/>
      <c r="Q7" s="1"/>
      <c r="R7" s="2"/>
      <c r="S7" s="14"/>
      <c r="T7" s="2"/>
    </row>
    <row r="8" spans="1:19" ht="15">
      <c r="A8" s="26" t="s">
        <v>2</v>
      </c>
      <c r="B8" s="8">
        <v>39047</v>
      </c>
      <c r="C8" s="14">
        <v>17344</v>
      </c>
      <c r="D8" s="14">
        <v>1309</v>
      </c>
      <c r="E8" s="1">
        <v>1</v>
      </c>
      <c r="F8" s="1">
        <v>0</v>
      </c>
      <c r="G8" s="2">
        <f t="shared" si="0"/>
        <v>7.5472785977859775</v>
      </c>
      <c r="J8">
        <v>46.43</v>
      </c>
      <c r="K8" s="8"/>
      <c r="L8" s="14"/>
      <c r="M8" s="8"/>
      <c r="N8" s="14"/>
      <c r="O8" s="14"/>
      <c r="P8" s="1"/>
      <c r="Q8" s="1"/>
      <c r="R8" s="2"/>
      <c r="S8" s="14"/>
    </row>
    <row r="9" spans="1:20" ht="15">
      <c r="A9" s="26" t="s">
        <v>1</v>
      </c>
      <c r="B9" s="8">
        <v>39152</v>
      </c>
      <c r="C9" s="14">
        <v>3757</v>
      </c>
      <c r="D9" s="14">
        <v>1538</v>
      </c>
      <c r="E9" s="1">
        <v>1</v>
      </c>
      <c r="F9" s="1">
        <v>1</v>
      </c>
      <c r="G9" s="2">
        <f t="shared" si="0"/>
        <v>40.93691775352675</v>
      </c>
      <c r="H9" s="14">
        <v>2007</v>
      </c>
      <c r="I9" s="2">
        <f>AVERAGE(G9:G11)</f>
        <v>27.43934025443337</v>
      </c>
      <c r="J9">
        <v>57.55</v>
      </c>
      <c r="K9" s="8">
        <v>39152</v>
      </c>
      <c r="L9" s="14">
        <v>3757</v>
      </c>
      <c r="M9" s="8"/>
      <c r="N9" s="14"/>
      <c r="O9" s="14"/>
      <c r="P9" s="1"/>
      <c r="Q9" s="1"/>
      <c r="R9" s="2"/>
      <c r="S9" s="14"/>
      <c r="T9" s="2"/>
    </row>
    <row r="10" spans="1:19" ht="15">
      <c r="A10" s="26" t="s">
        <v>1</v>
      </c>
      <c r="B10" s="8">
        <v>39250</v>
      </c>
      <c r="C10" s="14">
        <v>4151</v>
      </c>
      <c r="D10" s="14">
        <v>1494</v>
      </c>
      <c r="E10" s="1">
        <v>1</v>
      </c>
      <c r="F10" s="1">
        <v>1</v>
      </c>
      <c r="G10" s="2">
        <f t="shared" si="0"/>
        <v>35.99132739099012</v>
      </c>
      <c r="H10" s="14">
        <v>2007</v>
      </c>
      <c r="J10">
        <v>46.89</v>
      </c>
      <c r="K10" s="8">
        <v>39250</v>
      </c>
      <c r="L10" s="14">
        <v>21443</v>
      </c>
      <c r="M10" s="8"/>
      <c r="N10" s="14"/>
      <c r="O10" s="14"/>
      <c r="P10" s="1"/>
      <c r="Q10" s="1"/>
      <c r="R10" s="2"/>
      <c r="S10" s="14"/>
    </row>
    <row r="11" spans="1:19" ht="15">
      <c r="A11" s="26" t="s">
        <v>2</v>
      </c>
      <c r="B11" s="8">
        <v>39250</v>
      </c>
      <c r="C11" s="14">
        <v>17292</v>
      </c>
      <c r="D11" s="14">
        <v>932</v>
      </c>
      <c r="E11" s="1">
        <v>1</v>
      </c>
      <c r="F11" s="1">
        <v>0</v>
      </c>
      <c r="G11" s="2">
        <f t="shared" si="0"/>
        <v>5.389775618783252</v>
      </c>
      <c r="J11">
        <v>34.92</v>
      </c>
      <c r="K11" s="8"/>
      <c r="L11" s="14"/>
      <c r="M11" s="8"/>
      <c r="N11" s="14"/>
      <c r="O11" s="14"/>
      <c r="P11" s="1"/>
      <c r="Q11" s="1"/>
      <c r="R11" s="2"/>
      <c r="S11" s="14"/>
    </row>
    <row r="12" spans="1:20" ht="15">
      <c r="A12" s="26" t="s">
        <v>1</v>
      </c>
      <c r="B12" s="8">
        <v>39502</v>
      </c>
      <c r="C12" s="14">
        <v>4385</v>
      </c>
      <c r="D12" s="14">
        <v>1523</v>
      </c>
      <c r="E12" s="1">
        <v>1</v>
      </c>
      <c r="F12" s="1">
        <v>1</v>
      </c>
      <c r="G12" s="2">
        <f t="shared" si="0"/>
        <v>34.73204104903079</v>
      </c>
      <c r="H12" s="14">
        <v>2008</v>
      </c>
      <c r="I12" s="2">
        <f>AVERAGE(G12:G17)</f>
        <v>20.77196721812884</v>
      </c>
      <c r="J12">
        <v>47.53</v>
      </c>
      <c r="K12" s="8">
        <v>39502</v>
      </c>
      <c r="L12" s="14">
        <v>4385</v>
      </c>
      <c r="M12" s="8"/>
      <c r="N12" s="14"/>
      <c r="O12" s="14"/>
      <c r="P12" s="1"/>
      <c r="Q12" s="1"/>
      <c r="R12" s="2"/>
      <c r="S12" s="14"/>
      <c r="T12" s="2"/>
    </row>
    <row r="13" spans="1:19" ht="15">
      <c r="A13" s="26" t="s">
        <v>1</v>
      </c>
      <c r="B13" s="8">
        <v>39600</v>
      </c>
      <c r="C13" s="14">
        <v>4705</v>
      </c>
      <c r="D13" s="14">
        <v>1593</v>
      </c>
      <c r="E13" s="1">
        <v>1</v>
      </c>
      <c r="F13" s="1">
        <v>1</v>
      </c>
      <c r="G13" s="2">
        <f t="shared" si="0"/>
        <v>33.85759829968119</v>
      </c>
      <c r="H13" s="14">
        <v>2008</v>
      </c>
      <c r="J13">
        <v>48.19</v>
      </c>
      <c r="K13" s="8">
        <v>39600</v>
      </c>
      <c r="L13" s="14">
        <v>22482</v>
      </c>
      <c r="M13" s="8"/>
      <c r="N13" s="14"/>
      <c r="O13" s="14"/>
      <c r="P13" s="1"/>
      <c r="Q13" s="1"/>
      <c r="R13" s="2"/>
      <c r="S13" s="14"/>
    </row>
    <row r="14" spans="1:19" ht="15">
      <c r="A14" s="26" t="s">
        <v>2</v>
      </c>
      <c r="B14" s="8">
        <v>39600</v>
      </c>
      <c r="C14" s="14">
        <v>17777</v>
      </c>
      <c r="D14" s="14">
        <v>1209</v>
      </c>
      <c r="E14" s="1">
        <v>1</v>
      </c>
      <c r="F14" s="1">
        <v>0</v>
      </c>
      <c r="G14" s="2">
        <f t="shared" si="0"/>
        <v>6.8009225403611415</v>
      </c>
      <c r="J14">
        <v>46.32</v>
      </c>
      <c r="K14" s="8"/>
      <c r="L14" s="14"/>
      <c r="M14" s="8"/>
      <c r="N14" s="14"/>
      <c r="O14" s="14"/>
      <c r="P14" s="1"/>
      <c r="Q14" s="1"/>
      <c r="R14" s="2"/>
      <c r="S14" s="14"/>
    </row>
    <row r="15" spans="1:19" ht="15">
      <c r="A15" s="26" t="s">
        <v>2</v>
      </c>
      <c r="B15" s="8">
        <v>39782</v>
      </c>
      <c r="C15" s="14">
        <v>89061</v>
      </c>
      <c r="D15" s="14">
        <v>9981</v>
      </c>
      <c r="E15" s="1">
        <v>1</v>
      </c>
      <c r="F15" s="1">
        <v>0</v>
      </c>
      <c r="G15" s="2">
        <f t="shared" si="0"/>
        <v>11.206925590325731</v>
      </c>
      <c r="H15" s="14">
        <v>2008</v>
      </c>
      <c r="J15">
        <v>51.16</v>
      </c>
      <c r="K15" s="8">
        <v>39782</v>
      </c>
      <c r="L15" s="14">
        <v>138919</v>
      </c>
      <c r="M15" s="8"/>
      <c r="N15" s="14"/>
      <c r="O15" s="14"/>
      <c r="P15" s="1"/>
      <c r="Q15" s="1"/>
      <c r="R15" s="2"/>
      <c r="S15" s="14"/>
    </row>
    <row r="16" spans="1:19" ht="15">
      <c r="A16" s="26" t="s">
        <v>1</v>
      </c>
      <c r="B16" s="8">
        <v>39782</v>
      </c>
      <c r="C16" s="14">
        <v>4897</v>
      </c>
      <c r="D16" s="14">
        <v>1564</v>
      </c>
      <c r="E16" s="1">
        <v>1</v>
      </c>
      <c r="F16" s="1">
        <v>1</v>
      </c>
      <c r="G16" s="2">
        <f t="shared" si="0"/>
        <v>31.937921176230343</v>
      </c>
      <c r="J16">
        <v>45.89</v>
      </c>
      <c r="K16" s="8"/>
      <c r="L16" s="14"/>
      <c r="M16" s="8"/>
      <c r="N16" s="14"/>
      <c r="O16" s="14"/>
      <c r="P16" s="1"/>
      <c r="Q16" s="1"/>
      <c r="R16" s="2"/>
      <c r="S16" s="14"/>
    </row>
    <row r="17" spans="1:19" ht="15">
      <c r="A17" s="26" t="s">
        <v>0</v>
      </c>
      <c r="B17" s="8">
        <v>39782</v>
      </c>
      <c r="C17" s="14">
        <v>44961</v>
      </c>
      <c r="D17" s="14">
        <v>2741</v>
      </c>
      <c r="E17" s="1">
        <v>1</v>
      </c>
      <c r="F17" s="1">
        <v>0</v>
      </c>
      <c r="G17" s="2">
        <f t="shared" si="0"/>
        <v>6.096394653143836</v>
      </c>
      <c r="J17">
        <v>43.27</v>
      </c>
      <c r="K17" s="8"/>
      <c r="L17" s="14"/>
      <c r="M17" s="8"/>
      <c r="N17" s="14"/>
      <c r="O17" s="14"/>
      <c r="P17" s="1"/>
      <c r="Q17" s="1"/>
      <c r="R17" s="2"/>
      <c r="S17" s="14"/>
    </row>
    <row r="18" spans="1:20" ht="15">
      <c r="A18" s="26" t="s">
        <v>1</v>
      </c>
      <c r="B18" s="8">
        <v>39852</v>
      </c>
      <c r="C18" s="14">
        <v>4943</v>
      </c>
      <c r="D18" s="14">
        <v>1901</v>
      </c>
      <c r="E18" s="1">
        <v>1</v>
      </c>
      <c r="F18" s="1">
        <v>1</v>
      </c>
      <c r="G18" s="2">
        <f t="shared" si="0"/>
        <v>38.458426057050374</v>
      </c>
      <c r="H18" s="14">
        <v>2009</v>
      </c>
      <c r="I18" s="2">
        <f>AVERAGE(G18:G29)</f>
        <v>18.455170294340924</v>
      </c>
      <c r="J18">
        <v>55.31</v>
      </c>
      <c r="K18" s="8">
        <v>39852</v>
      </c>
      <c r="L18" s="14">
        <v>89784</v>
      </c>
      <c r="M18" s="8"/>
      <c r="N18" s="14"/>
      <c r="O18" s="14"/>
      <c r="P18" s="1"/>
      <c r="Q18" s="1"/>
      <c r="R18" s="2"/>
      <c r="S18" s="14"/>
      <c r="T18" s="2"/>
    </row>
    <row r="19" spans="1:19" ht="15">
      <c r="A19" s="26" t="s">
        <v>2</v>
      </c>
      <c r="B19" s="8">
        <v>39852</v>
      </c>
      <c r="C19" s="14">
        <v>84841</v>
      </c>
      <c r="D19" s="14">
        <v>9962</v>
      </c>
      <c r="E19" s="1">
        <v>1</v>
      </c>
      <c r="F19" s="1">
        <v>0</v>
      </c>
      <c r="G19" s="2">
        <f t="shared" si="0"/>
        <v>11.741964380429273</v>
      </c>
      <c r="J19">
        <v>51.53</v>
      </c>
      <c r="K19" s="8"/>
      <c r="L19" s="14"/>
      <c r="M19" s="8"/>
      <c r="N19" s="14"/>
      <c r="O19" s="14"/>
      <c r="P19" s="1"/>
      <c r="Q19" s="1"/>
      <c r="R19" s="2"/>
      <c r="S19" s="14"/>
    </row>
    <row r="20" spans="1:19" ht="15">
      <c r="A20" s="26" t="s">
        <v>0</v>
      </c>
      <c r="B20" s="8">
        <v>39950</v>
      </c>
      <c r="C20" s="14">
        <v>46506</v>
      </c>
      <c r="D20" s="14">
        <v>3111</v>
      </c>
      <c r="E20" s="1">
        <v>1</v>
      </c>
      <c r="F20" s="1">
        <v>0</v>
      </c>
      <c r="G20" s="2">
        <f t="shared" si="0"/>
        <v>6.689459424590376</v>
      </c>
      <c r="H20" s="14">
        <v>2009</v>
      </c>
      <c r="J20">
        <v>40.42</v>
      </c>
      <c r="K20" s="8">
        <v>39950</v>
      </c>
      <c r="L20" s="14">
        <v>140999</v>
      </c>
      <c r="M20" s="8"/>
      <c r="N20" s="14"/>
      <c r="O20" s="14"/>
      <c r="P20" s="1"/>
      <c r="Q20" s="1"/>
      <c r="R20" s="2"/>
      <c r="S20" s="14"/>
    </row>
    <row r="21" spans="1:19" ht="15">
      <c r="A21" s="26" t="s">
        <v>1</v>
      </c>
      <c r="B21" s="8">
        <v>39950</v>
      </c>
      <c r="C21" s="14">
        <v>5180</v>
      </c>
      <c r="D21" s="14">
        <v>1522</v>
      </c>
      <c r="E21" s="1">
        <v>1</v>
      </c>
      <c r="F21" s="1">
        <v>1</v>
      </c>
      <c r="G21" s="2">
        <f t="shared" si="0"/>
        <v>29.382239382239383</v>
      </c>
      <c r="J21">
        <v>41.76</v>
      </c>
      <c r="K21" s="8"/>
      <c r="L21" s="14"/>
      <c r="M21" s="8"/>
      <c r="N21" s="14"/>
      <c r="O21" s="14"/>
      <c r="P21" s="1"/>
      <c r="Q21" s="1"/>
      <c r="R21" s="2"/>
      <c r="S21" s="14"/>
    </row>
    <row r="22" spans="1:19" ht="15">
      <c r="A22" s="26" t="s">
        <v>2</v>
      </c>
      <c r="B22" s="8">
        <v>39950</v>
      </c>
      <c r="C22" s="15">
        <v>89313</v>
      </c>
      <c r="D22" s="15">
        <v>7890</v>
      </c>
      <c r="E22" s="3">
        <v>1</v>
      </c>
      <c r="F22" s="3">
        <v>0</v>
      </c>
      <c r="G22" s="2">
        <f t="shared" si="0"/>
        <v>8.834100298948641</v>
      </c>
      <c r="J22">
        <v>39.72</v>
      </c>
      <c r="K22" s="8"/>
      <c r="L22" s="14"/>
      <c r="M22" s="8"/>
      <c r="N22" s="15"/>
      <c r="O22" s="15"/>
      <c r="P22" s="3"/>
      <c r="Q22" s="3"/>
      <c r="R22" s="2"/>
      <c r="S22" s="14"/>
    </row>
    <row r="23" spans="1:19" ht="15">
      <c r="A23" s="26" t="s">
        <v>0</v>
      </c>
      <c r="B23" s="8">
        <v>40083</v>
      </c>
      <c r="C23" s="15">
        <v>61107</v>
      </c>
      <c r="D23" s="15">
        <v>5837</v>
      </c>
      <c r="E23" s="3">
        <v>1</v>
      </c>
      <c r="F23" s="3">
        <v>0</v>
      </c>
      <c r="G23" s="2">
        <f t="shared" si="0"/>
        <v>9.5520971410804</v>
      </c>
      <c r="H23" s="14">
        <v>2009</v>
      </c>
      <c r="J23">
        <v>49.95</v>
      </c>
      <c r="K23" s="8">
        <v>40083</v>
      </c>
      <c r="L23" s="14">
        <v>156272</v>
      </c>
      <c r="M23" s="8"/>
      <c r="N23" s="15"/>
      <c r="O23" s="15"/>
      <c r="P23" s="3"/>
      <c r="Q23" s="3"/>
      <c r="R23" s="2"/>
      <c r="S23" s="14"/>
    </row>
    <row r="24" spans="1:19" ht="15">
      <c r="A24" s="27" t="s">
        <v>1</v>
      </c>
      <c r="B24" s="8">
        <v>40083</v>
      </c>
      <c r="C24" s="15">
        <v>5349</v>
      </c>
      <c r="D24" s="16" t="s">
        <v>7</v>
      </c>
      <c r="E24" s="4">
        <v>1</v>
      </c>
      <c r="F24" s="4">
        <v>1</v>
      </c>
      <c r="G24" s="2">
        <v>28.79</v>
      </c>
      <c r="J24">
        <v>42.1</v>
      </c>
      <c r="K24" s="8"/>
      <c r="L24" s="15"/>
      <c r="M24" s="8"/>
      <c r="N24" s="15"/>
      <c r="O24" s="16"/>
      <c r="P24" s="4"/>
      <c r="Q24" s="4"/>
      <c r="R24" s="2"/>
      <c r="S24" s="14"/>
    </row>
    <row r="25" spans="1:19" ht="15">
      <c r="A25" s="27" t="s">
        <v>2</v>
      </c>
      <c r="B25" s="8">
        <v>40083</v>
      </c>
      <c r="C25" s="15">
        <v>89816</v>
      </c>
      <c r="D25" s="15">
        <v>7567</v>
      </c>
      <c r="E25" s="3">
        <v>1</v>
      </c>
      <c r="F25" s="3">
        <v>0</v>
      </c>
      <c r="G25" s="2">
        <v>8.4</v>
      </c>
      <c r="J25">
        <v>39.87</v>
      </c>
      <c r="K25" s="8"/>
      <c r="L25" s="15"/>
      <c r="M25" s="8"/>
      <c r="N25" s="16"/>
      <c r="O25" s="15"/>
      <c r="P25" s="3"/>
      <c r="Q25" s="3"/>
      <c r="R25" s="2"/>
      <c r="S25" s="14"/>
    </row>
    <row r="26" spans="1:19" ht="15">
      <c r="A26" s="27" t="s">
        <v>9</v>
      </c>
      <c r="B26" s="8">
        <v>40146</v>
      </c>
      <c r="C26" s="15">
        <v>5321</v>
      </c>
      <c r="D26" s="15">
        <v>1084</v>
      </c>
      <c r="E26" s="3">
        <v>0</v>
      </c>
      <c r="F26" s="3">
        <v>1</v>
      </c>
      <c r="G26" s="2">
        <f>PRODUCT(D26/C26)*100</f>
        <v>20.372110505544068</v>
      </c>
      <c r="H26" s="14">
        <v>2009</v>
      </c>
      <c r="J26">
        <v>56.1</v>
      </c>
      <c r="K26" s="8">
        <v>40146</v>
      </c>
      <c r="L26" s="15">
        <v>160509</v>
      </c>
      <c r="M26" s="8"/>
      <c r="N26" s="15"/>
      <c r="O26" s="15"/>
      <c r="P26" s="3"/>
      <c r="Q26" s="3"/>
      <c r="R26" s="2"/>
      <c r="S26" s="14"/>
    </row>
    <row r="27" spans="1:19" ht="15">
      <c r="A27" s="27" t="s">
        <v>0</v>
      </c>
      <c r="B27" s="8">
        <v>40146</v>
      </c>
      <c r="C27" s="15">
        <v>59628</v>
      </c>
      <c r="D27" s="15">
        <v>6068</v>
      </c>
      <c r="E27" s="3">
        <v>1</v>
      </c>
      <c r="F27" s="3">
        <v>1</v>
      </c>
      <c r="G27" s="2">
        <f>PRODUCT(D27/C27)*100</f>
        <v>10.176427181860872</v>
      </c>
      <c r="J27">
        <v>57.72</v>
      </c>
      <c r="K27" s="8"/>
      <c r="L27" s="15"/>
      <c r="M27" s="8"/>
      <c r="N27" s="15"/>
      <c r="O27" s="15"/>
      <c r="P27" s="3"/>
      <c r="Q27" s="3"/>
      <c r="R27" s="2"/>
      <c r="S27" s="14"/>
    </row>
    <row r="28" spans="1:19" ht="15">
      <c r="A28" s="27" t="s">
        <v>1</v>
      </c>
      <c r="B28" s="8">
        <v>40146</v>
      </c>
      <c r="C28" s="15">
        <v>5407</v>
      </c>
      <c r="D28" s="15">
        <v>1976</v>
      </c>
      <c r="E28" s="3">
        <v>1</v>
      </c>
      <c r="F28" s="3">
        <v>1</v>
      </c>
      <c r="G28" s="2">
        <f>PRODUCT(D28/C28)*100</f>
        <v>36.5452191603477</v>
      </c>
      <c r="J28">
        <v>53.35</v>
      </c>
      <c r="K28" s="8"/>
      <c r="L28" s="15"/>
      <c r="M28" s="8"/>
      <c r="N28" s="15"/>
      <c r="O28" s="15"/>
      <c r="P28" s="3"/>
      <c r="Q28" s="3"/>
      <c r="R28" s="2"/>
      <c r="S28" s="14"/>
    </row>
    <row r="29" spans="1:19" ht="15">
      <c r="A29" s="27" t="s">
        <v>2</v>
      </c>
      <c r="B29" s="8">
        <v>40146</v>
      </c>
      <c r="C29" s="16">
        <v>90153</v>
      </c>
      <c r="D29" s="16" t="s">
        <v>10</v>
      </c>
      <c r="E29" s="4">
        <v>1</v>
      </c>
      <c r="F29" s="4">
        <v>0</v>
      </c>
      <c r="G29" s="2">
        <v>12.52</v>
      </c>
      <c r="J29">
        <v>52</v>
      </c>
      <c r="K29" s="8"/>
      <c r="L29" s="15"/>
      <c r="M29" s="8"/>
      <c r="N29" s="16"/>
      <c r="O29" s="16"/>
      <c r="P29" s="4"/>
      <c r="Q29" s="4"/>
      <c r="R29" s="2"/>
      <c r="S29" s="14"/>
    </row>
    <row r="30" spans="1:20" ht="15">
      <c r="A30" s="27" t="s">
        <v>9</v>
      </c>
      <c r="B30" s="9">
        <v>40244</v>
      </c>
      <c r="C30" s="15">
        <v>5345</v>
      </c>
      <c r="D30" s="15">
        <v>992</v>
      </c>
      <c r="E30" s="3">
        <v>0</v>
      </c>
      <c r="F30" s="3">
        <v>1</v>
      </c>
      <c r="G30" s="2">
        <f>PRODUCT(D30/C30)*100</f>
        <v>18.559401309635174</v>
      </c>
      <c r="H30" s="15">
        <v>2010</v>
      </c>
      <c r="I30" s="2">
        <f>AVERAGE(G30:G52)</f>
        <v>19.366241564664122</v>
      </c>
      <c r="J30">
        <v>49.96</v>
      </c>
      <c r="K30" s="9">
        <v>40244</v>
      </c>
      <c r="L30" s="15">
        <v>157716</v>
      </c>
      <c r="M30" s="9"/>
      <c r="N30" s="15"/>
      <c r="O30" s="15"/>
      <c r="P30" s="3"/>
      <c r="Q30" s="3"/>
      <c r="R30" s="2"/>
      <c r="S30" s="15"/>
      <c r="T30" s="2"/>
    </row>
    <row r="31" spans="1:19" ht="15">
      <c r="A31" s="27" t="s">
        <v>0</v>
      </c>
      <c r="B31" s="9">
        <v>40244</v>
      </c>
      <c r="C31" s="15">
        <v>63529</v>
      </c>
      <c r="D31" s="15">
        <v>5969</v>
      </c>
      <c r="E31" s="3">
        <v>1</v>
      </c>
      <c r="F31" s="3">
        <v>1</v>
      </c>
      <c r="G31" s="2">
        <f>PRODUCT(D31/C31)*100</f>
        <v>9.395709046262336</v>
      </c>
      <c r="J31">
        <v>49.07</v>
      </c>
      <c r="K31" s="9"/>
      <c r="L31" s="15"/>
      <c r="M31" s="9"/>
      <c r="N31" s="15"/>
      <c r="O31" s="15"/>
      <c r="P31" s="3"/>
      <c r="Q31" s="3"/>
      <c r="R31" s="2"/>
      <c r="S31" s="14"/>
    </row>
    <row r="32" spans="1:19" ht="15">
      <c r="A32" s="27" t="s">
        <v>1</v>
      </c>
      <c r="B32" s="9">
        <v>40244</v>
      </c>
      <c r="C32" s="15">
        <v>5550</v>
      </c>
      <c r="D32" s="15">
        <v>2003</v>
      </c>
      <c r="E32" s="3">
        <v>1</v>
      </c>
      <c r="F32" s="3">
        <v>1</v>
      </c>
      <c r="G32" s="2">
        <f>PRODUCT(D32/C32)*100</f>
        <v>36.09009009009009</v>
      </c>
      <c r="J32">
        <v>49.88</v>
      </c>
      <c r="K32" s="9"/>
      <c r="L32" s="15"/>
      <c r="M32" s="9"/>
      <c r="N32" s="15"/>
      <c r="O32" s="15"/>
      <c r="P32" s="3"/>
      <c r="Q32" s="3"/>
      <c r="R32" s="2"/>
      <c r="S32" s="14"/>
    </row>
    <row r="33" spans="1:19" ht="15">
      <c r="A33" s="27" t="s">
        <v>2</v>
      </c>
      <c r="B33" s="9">
        <v>40244</v>
      </c>
      <c r="C33" s="16">
        <v>83292</v>
      </c>
      <c r="D33" s="16" t="s">
        <v>17</v>
      </c>
      <c r="E33" s="4">
        <v>1</v>
      </c>
      <c r="F33" s="4">
        <v>0</v>
      </c>
      <c r="G33" s="2">
        <v>11.2</v>
      </c>
      <c r="J33">
        <v>46.13</v>
      </c>
      <c r="K33" s="9"/>
      <c r="L33" s="15"/>
      <c r="M33" s="9"/>
      <c r="N33" s="16"/>
      <c r="O33" s="16"/>
      <c r="P33" s="4"/>
      <c r="Q33" s="4"/>
      <c r="R33" s="2"/>
      <c r="S33" s="14"/>
    </row>
    <row r="34" spans="1:19" ht="15">
      <c r="A34" s="27" t="s">
        <v>9</v>
      </c>
      <c r="B34" s="9">
        <v>40447</v>
      </c>
      <c r="C34" s="15">
        <v>5492</v>
      </c>
      <c r="D34" s="16">
        <v>921</v>
      </c>
      <c r="E34" s="4">
        <v>0</v>
      </c>
      <c r="F34" s="4">
        <v>1</v>
      </c>
      <c r="G34" s="2">
        <f aca="true" t="shared" si="1" ref="G34:G64">PRODUCT(D34/C34)*100</f>
        <v>16.769847050254917</v>
      </c>
      <c r="H34" s="14">
        <v>2010</v>
      </c>
      <c r="J34">
        <v>47.2</v>
      </c>
      <c r="K34" s="9">
        <v>40447</v>
      </c>
      <c r="L34" s="15">
        <v>156016</v>
      </c>
      <c r="M34" s="9"/>
      <c r="N34" s="15"/>
      <c r="O34" s="16"/>
      <c r="P34" s="4"/>
      <c r="Q34" s="4"/>
      <c r="R34" s="2"/>
      <c r="S34" s="14"/>
    </row>
    <row r="35" spans="1:19" ht="15">
      <c r="A35" s="27" t="s">
        <v>11</v>
      </c>
      <c r="B35" s="9">
        <v>40447</v>
      </c>
      <c r="C35" s="15">
        <v>481</v>
      </c>
      <c r="D35" s="16">
        <v>116</v>
      </c>
      <c r="E35" s="4">
        <v>0</v>
      </c>
      <c r="F35" s="4">
        <v>1</v>
      </c>
      <c r="G35" s="2">
        <f t="shared" si="1"/>
        <v>24.116424116424117</v>
      </c>
      <c r="J35">
        <v>33.69</v>
      </c>
      <c r="K35" s="9"/>
      <c r="L35" s="15"/>
      <c r="M35" s="9"/>
      <c r="N35" s="15"/>
      <c r="O35" s="16"/>
      <c r="P35" s="4"/>
      <c r="Q35" s="4"/>
      <c r="R35" s="2"/>
      <c r="S35" s="14"/>
    </row>
    <row r="36" spans="1:19" ht="15">
      <c r="A36" s="27" t="s">
        <v>0</v>
      </c>
      <c r="B36" s="9">
        <v>40447</v>
      </c>
      <c r="C36" s="15">
        <v>64044</v>
      </c>
      <c r="D36" s="16">
        <v>5078</v>
      </c>
      <c r="E36" s="4">
        <v>1</v>
      </c>
      <c r="F36" s="4">
        <v>1</v>
      </c>
      <c r="G36" s="2">
        <f t="shared" si="1"/>
        <v>7.928923864842921</v>
      </c>
      <c r="J36">
        <v>41.58</v>
      </c>
      <c r="K36" s="9"/>
      <c r="L36" s="15"/>
      <c r="M36" s="9"/>
      <c r="N36" s="15"/>
      <c r="O36" s="16"/>
      <c r="P36" s="4"/>
      <c r="Q36" s="4"/>
      <c r="R36" s="2"/>
      <c r="S36" s="14"/>
    </row>
    <row r="37" spans="1:19" ht="15">
      <c r="A37" s="27" t="s">
        <v>1</v>
      </c>
      <c r="B37" s="9">
        <v>40447</v>
      </c>
      <c r="C37" s="15">
        <v>5819</v>
      </c>
      <c r="D37" s="16">
        <v>1689</v>
      </c>
      <c r="E37" s="4">
        <v>1</v>
      </c>
      <c r="F37" s="4">
        <v>1</v>
      </c>
      <c r="G37" s="2">
        <f t="shared" si="1"/>
        <v>29.02560577418801</v>
      </c>
      <c r="J37">
        <v>39.35</v>
      </c>
      <c r="K37" s="9"/>
      <c r="L37" s="15"/>
      <c r="M37" s="9"/>
      <c r="N37" s="15"/>
      <c r="O37" s="16"/>
      <c r="P37" s="4"/>
      <c r="Q37" s="4"/>
      <c r="R37" s="2"/>
      <c r="S37" s="14"/>
    </row>
    <row r="38" spans="1:19" ht="15">
      <c r="A38" s="27" t="s">
        <v>12</v>
      </c>
      <c r="B38" s="9">
        <v>40447</v>
      </c>
      <c r="C38" s="15">
        <v>5276</v>
      </c>
      <c r="D38" s="16">
        <v>917</v>
      </c>
      <c r="E38" s="4">
        <v>0</v>
      </c>
      <c r="F38" s="4">
        <v>1</v>
      </c>
      <c r="G38" s="2">
        <f t="shared" si="1"/>
        <v>17.380591357088704</v>
      </c>
      <c r="J38">
        <v>38.9</v>
      </c>
      <c r="K38" s="9"/>
      <c r="L38" s="15"/>
      <c r="M38" s="9"/>
      <c r="N38" s="15"/>
      <c r="O38" s="16"/>
      <c r="P38" s="4"/>
      <c r="Q38" s="4"/>
      <c r="R38" s="2"/>
      <c r="S38" s="14"/>
    </row>
    <row r="39" spans="1:19" ht="15">
      <c r="A39" s="27" t="s">
        <v>13</v>
      </c>
      <c r="B39" s="9">
        <v>40447</v>
      </c>
      <c r="C39" s="15">
        <v>305</v>
      </c>
      <c r="D39" s="16">
        <v>48</v>
      </c>
      <c r="E39" s="4">
        <v>0</v>
      </c>
      <c r="F39" s="4">
        <v>1</v>
      </c>
      <c r="G39" s="2">
        <f t="shared" si="1"/>
        <v>15.737704918032788</v>
      </c>
      <c r="J39">
        <v>37.5</v>
      </c>
      <c r="K39" s="9"/>
      <c r="L39" s="15"/>
      <c r="M39" s="9"/>
      <c r="N39" s="15"/>
      <c r="O39" s="16"/>
      <c r="P39" s="4"/>
      <c r="Q39" s="4"/>
      <c r="R39" s="2"/>
      <c r="S39" s="14"/>
    </row>
    <row r="40" spans="1:19" ht="15">
      <c r="A40" s="27" t="s">
        <v>2</v>
      </c>
      <c r="B40" s="9">
        <v>40447</v>
      </c>
      <c r="C40" s="15">
        <v>74599</v>
      </c>
      <c r="D40" s="16">
        <v>6492</v>
      </c>
      <c r="E40" s="4">
        <v>1</v>
      </c>
      <c r="F40" s="4">
        <v>0</v>
      </c>
      <c r="G40" s="2">
        <f t="shared" si="1"/>
        <v>8.702529524524458</v>
      </c>
      <c r="J40">
        <v>33.39</v>
      </c>
      <c r="K40" s="9"/>
      <c r="L40" s="15"/>
      <c r="M40" s="9"/>
      <c r="N40" s="15"/>
      <c r="O40" s="16"/>
      <c r="P40" s="4"/>
      <c r="Q40" s="4"/>
      <c r="R40" s="2"/>
      <c r="S40" s="14"/>
    </row>
    <row r="41" spans="1:19" ht="15">
      <c r="A41" s="27" t="s">
        <v>14</v>
      </c>
      <c r="B41" s="9">
        <v>40510</v>
      </c>
      <c r="C41" s="15">
        <v>5329</v>
      </c>
      <c r="D41" s="16">
        <v>1229</v>
      </c>
      <c r="E41" s="4">
        <v>0</v>
      </c>
      <c r="F41" s="4">
        <v>1</v>
      </c>
      <c r="G41" s="2">
        <f t="shared" si="1"/>
        <v>23.062488271720774</v>
      </c>
      <c r="H41" s="14">
        <v>2010</v>
      </c>
      <c r="J41">
        <v>35.4</v>
      </c>
      <c r="K41" s="9">
        <v>40510</v>
      </c>
      <c r="L41" s="15">
        <v>193236</v>
      </c>
      <c r="M41" s="9"/>
      <c r="N41" s="15"/>
      <c r="O41" s="16"/>
      <c r="P41" s="4"/>
      <c r="Q41" s="4"/>
      <c r="R41" s="2"/>
      <c r="S41" s="14"/>
    </row>
    <row r="42" spans="1:19" ht="15">
      <c r="A42" s="27" t="s">
        <v>9</v>
      </c>
      <c r="B42" s="9">
        <v>40510</v>
      </c>
      <c r="C42" s="15">
        <v>5508</v>
      </c>
      <c r="D42" s="16">
        <v>1248</v>
      </c>
      <c r="E42" s="4">
        <v>0</v>
      </c>
      <c r="F42" s="4">
        <v>1</v>
      </c>
      <c r="G42" s="2">
        <f t="shared" si="1"/>
        <v>22.657952069716774</v>
      </c>
      <c r="J42">
        <v>58.7</v>
      </c>
      <c r="K42" s="9"/>
      <c r="L42" s="3"/>
      <c r="M42" s="9"/>
      <c r="N42" s="15"/>
      <c r="O42" s="16"/>
      <c r="P42" s="4"/>
      <c r="Q42" s="4"/>
      <c r="R42" s="2"/>
      <c r="S42" s="14"/>
    </row>
    <row r="43" spans="1:19" ht="15">
      <c r="A43" s="27" t="s">
        <v>11</v>
      </c>
      <c r="B43" s="9">
        <v>40510</v>
      </c>
      <c r="C43" s="15">
        <v>474</v>
      </c>
      <c r="D43" s="16">
        <v>114</v>
      </c>
      <c r="E43" s="4">
        <v>0</v>
      </c>
      <c r="F43" s="4">
        <v>1</v>
      </c>
      <c r="G43" s="2">
        <f t="shared" si="1"/>
        <v>24.050632911392405</v>
      </c>
      <c r="J43">
        <v>45.8</v>
      </c>
      <c r="K43" s="9"/>
      <c r="L43" s="3"/>
      <c r="M43" s="9"/>
      <c r="N43" s="15"/>
      <c r="O43" s="16"/>
      <c r="P43" s="4"/>
      <c r="Q43" s="4"/>
      <c r="R43" s="2"/>
      <c r="S43" s="14"/>
    </row>
    <row r="44" spans="1:19" ht="15">
      <c r="A44" s="27" t="s">
        <v>0</v>
      </c>
      <c r="B44" s="9">
        <v>40510</v>
      </c>
      <c r="C44" s="15">
        <v>64211</v>
      </c>
      <c r="D44" s="16">
        <v>7204</v>
      </c>
      <c r="E44" s="4">
        <v>1</v>
      </c>
      <c r="F44" s="4">
        <v>1</v>
      </c>
      <c r="G44" s="2">
        <f t="shared" si="1"/>
        <v>11.21926149725125</v>
      </c>
      <c r="J44">
        <v>50.7</v>
      </c>
      <c r="K44" s="9"/>
      <c r="L44" s="3"/>
      <c r="M44" s="9"/>
      <c r="N44" s="15"/>
      <c r="O44" s="16"/>
      <c r="P44" s="4"/>
      <c r="Q44" s="4"/>
      <c r="R44" s="2"/>
      <c r="S44" s="14"/>
    </row>
    <row r="45" spans="1:19" ht="15">
      <c r="A45" s="27" t="s">
        <v>15</v>
      </c>
      <c r="B45" s="9">
        <v>40510</v>
      </c>
      <c r="C45" s="15">
        <v>677</v>
      </c>
      <c r="D45" s="16">
        <v>79</v>
      </c>
      <c r="E45" s="4">
        <v>0</v>
      </c>
      <c r="F45" s="4">
        <v>1</v>
      </c>
      <c r="G45" s="2">
        <f t="shared" si="1"/>
        <v>11.669128508124077</v>
      </c>
      <c r="J45">
        <v>37.7</v>
      </c>
      <c r="K45" s="9"/>
      <c r="L45" s="3"/>
      <c r="M45" s="9"/>
      <c r="N45" s="15"/>
      <c r="O45" s="16"/>
      <c r="P45" s="4"/>
      <c r="Q45" s="4"/>
      <c r="R45" s="2"/>
      <c r="S45" s="14"/>
    </row>
    <row r="46" spans="1:19" ht="15">
      <c r="A46" s="27" t="s">
        <v>16</v>
      </c>
      <c r="B46" s="9">
        <v>40510</v>
      </c>
      <c r="C46" s="15">
        <v>2979</v>
      </c>
      <c r="D46" s="16">
        <v>606</v>
      </c>
      <c r="E46" s="4">
        <v>0</v>
      </c>
      <c r="F46" s="4">
        <v>1</v>
      </c>
      <c r="G46" s="2">
        <f t="shared" si="1"/>
        <v>20.342396777442097</v>
      </c>
      <c r="J46">
        <v>33.9</v>
      </c>
      <c r="K46" s="9"/>
      <c r="L46" s="3"/>
      <c r="M46" s="9"/>
      <c r="N46" s="15"/>
      <c r="O46" s="16"/>
      <c r="P46" s="4"/>
      <c r="Q46" s="4"/>
      <c r="R46" s="2"/>
      <c r="S46" s="14"/>
    </row>
    <row r="47" spans="1:19" ht="15">
      <c r="A47" s="27" t="s">
        <v>1</v>
      </c>
      <c r="B47" s="9">
        <v>40510</v>
      </c>
      <c r="C47" s="15">
        <v>6822</v>
      </c>
      <c r="D47" s="16">
        <v>1919</v>
      </c>
      <c r="E47" s="4">
        <v>1</v>
      </c>
      <c r="F47" s="4">
        <v>1</v>
      </c>
      <c r="G47" s="2">
        <f t="shared" si="1"/>
        <v>28.129580768103196</v>
      </c>
      <c r="J47">
        <v>56.9</v>
      </c>
      <c r="K47" s="9"/>
      <c r="L47" s="3"/>
      <c r="M47" s="9"/>
      <c r="N47" s="15"/>
      <c r="O47" s="16"/>
      <c r="P47" s="4"/>
      <c r="Q47" s="4"/>
      <c r="R47" s="2"/>
      <c r="S47" s="14"/>
    </row>
    <row r="48" spans="1:19" ht="15">
      <c r="A48" s="27" t="s">
        <v>12</v>
      </c>
      <c r="B48" s="9">
        <v>40510</v>
      </c>
      <c r="C48" s="15">
        <v>5312</v>
      </c>
      <c r="D48" s="16">
        <v>1240</v>
      </c>
      <c r="E48" s="4">
        <v>0</v>
      </c>
      <c r="F48" s="4">
        <v>1</v>
      </c>
      <c r="G48" s="2">
        <f t="shared" si="1"/>
        <v>23.343373493975903</v>
      </c>
      <c r="J48">
        <v>39.5</v>
      </c>
      <c r="K48" s="9"/>
      <c r="L48" s="3"/>
      <c r="M48" s="9"/>
      <c r="N48" s="15"/>
      <c r="O48" s="16"/>
      <c r="P48" s="4"/>
      <c r="Q48" s="4"/>
      <c r="R48" s="2"/>
      <c r="S48" s="14"/>
    </row>
    <row r="49" spans="1:19" ht="15">
      <c r="A49" s="27" t="s">
        <v>18</v>
      </c>
      <c r="B49" s="9">
        <v>40510</v>
      </c>
      <c r="C49" s="15">
        <v>931</v>
      </c>
      <c r="D49" s="15">
        <v>241</v>
      </c>
      <c r="E49" s="3">
        <v>0</v>
      </c>
      <c r="F49" s="3">
        <v>1</v>
      </c>
      <c r="G49" s="2">
        <f t="shared" si="1"/>
        <v>25.88614393125671</v>
      </c>
      <c r="J49">
        <v>40.7</v>
      </c>
      <c r="K49" s="9"/>
      <c r="L49" s="3"/>
      <c r="M49" s="9"/>
      <c r="N49" s="15"/>
      <c r="O49" s="15"/>
      <c r="P49" s="3"/>
      <c r="Q49" s="3"/>
      <c r="R49" s="2"/>
      <c r="S49" s="14"/>
    </row>
    <row r="50" spans="1:19" ht="15">
      <c r="A50" s="27" t="s">
        <v>13</v>
      </c>
      <c r="B50" s="9">
        <v>40510</v>
      </c>
      <c r="C50" s="15">
        <v>1980</v>
      </c>
      <c r="D50" s="15">
        <v>414</v>
      </c>
      <c r="E50" s="3">
        <v>0</v>
      </c>
      <c r="F50" s="3">
        <v>1</v>
      </c>
      <c r="G50" s="2">
        <f t="shared" si="1"/>
        <v>20.909090909090907</v>
      </c>
      <c r="J50">
        <v>41.1</v>
      </c>
      <c r="K50" s="9"/>
      <c r="L50" s="3"/>
      <c r="M50" s="9"/>
      <c r="N50" s="15"/>
      <c r="O50" s="15"/>
      <c r="P50" s="3"/>
      <c r="Q50" s="3"/>
      <c r="R50" s="2"/>
      <c r="S50" s="14"/>
    </row>
    <row r="51" spans="1:19" ht="15">
      <c r="A51" s="27" t="s">
        <v>19</v>
      </c>
      <c r="B51" s="9">
        <v>40510</v>
      </c>
      <c r="C51" s="15">
        <v>2001</v>
      </c>
      <c r="D51" s="15">
        <v>494</v>
      </c>
      <c r="E51" s="3">
        <v>0</v>
      </c>
      <c r="F51" s="3">
        <v>1</v>
      </c>
      <c r="G51" s="2">
        <f t="shared" si="1"/>
        <v>24.687656171914043</v>
      </c>
      <c r="J51">
        <v>35.9</v>
      </c>
      <c r="K51" s="9"/>
      <c r="L51" s="3"/>
      <c r="M51" s="9"/>
      <c r="N51" s="15"/>
      <c r="O51" s="15"/>
      <c r="P51" s="3"/>
      <c r="Q51" s="3"/>
      <c r="R51" s="2"/>
      <c r="S51" s="14"/>
    </row>
    <row r="52" spans="1:19" ht="15">
      <c r="A52" s="27" t="s">
        <v>2</v>
      </c>
      <c r="B52" s="9">
        <v>40510</v>
      </c>
      <c r="C52" s="15">
        <v>97012</v>
      </c>
      <c r="D52" s="15">
        <v>14124</v>
      </c>
      <c r="E52" s="3">
        <v>1</v>
      </c>
      <c r="F52" s="3">
        <v>0</v>
      </c>
      <c r="G52" s="2">
        <f t="shared" si="1"/>
        <v>14.559023625943182</v>
      </c>
      <c r="J52">
        <v>41.1</v>
      </c>
      <c r="K52" s="9"/>
      <c r="L52" s="3"/>
      <c r="M52" s="9"/>
      <c r="N52" s="15"/>
      <c r="O52" s="15"/>
      <c r="P52" s="3"/>
      <c r="Q52" s="3"/>
      <c r="R52" s="2"/>
      <c r="S52" s="14"/>
    </row>
    <row r="53" spans="1:20" ht="15">
      <c r="A53" s="27" t="s">
        <v>14</v>
      </c>
      <c r="B53" s="9">
        <v>40587</v>
      </c>
      <c r="C53" s="15">
        <v>5388</v>
      </c>
      <c r="D53" s="15">
        <v>1258</v>
      </c>
      <c r="E53" s="3">
        <v>0</v>
      </c>
      <c r="F53" s="3">
        <v>1</v>
      </c>
      <c r="G53" s="2">
        <f t="shared" si="1"/>
        <v>23.348181143281366</v>
      </c>
      <c r="H53" s="15">
        <v>2011</v>
      </c>
      <c r="I53" s="2">
        <f>AVERAGE(G53:G69)</f>
        <v>20.023698466383408</v>
      </c>
      <c r="J53">
        <v>38.6</v>
      </c>
      <c r="K53" s="9">
        <v>40587</v>
      </c>
      <c r="L53" s="15">
        <v>177484</v>
      </c>
      <c r="M53" s="9"/>
      <c r="N53" s="15"/>
      <c r="O53" s="15"/>
      <c r="P53" s="3"/>
      <c r="Q53" s="3"/>
      <c r="R53" s="2"/>
      <c r="S53" s="15"/>
      <c r="T53" s="2"/>
    </row>
    <row r="54" spans="1:19" ht="15">
      <c r="A54" s="27" t="s">
        <v>9</v>
      </c>
      <c r="B54" s="9">
        <v>40587</v>
      </c>
      <c r="C54" s="15">
        <v>5530</v>
      </c>
      <c r="D54" s="15">
        <v>1206</v>
      </c>
      <c r="E54" s="3">
        <v>0</v>
      </c>
      <c r="F54" s="3">
        <v>1</v>
      </c>
      <c r="G54" s="2">
        <f t="shared" si="1"/>
        <v>21.808318264014467</v>
      </c>
      <c r="J54">
        <v>58.9</v>
      </c>
      <c r="K54" s="9"/>
      <c r="L54" s="3"/>
      <c r="M54" s="9"/>
      <c r="N54" s="15"/>
      <c r="O54" s="15"/>
      <c r="P54" s="3"/>
      <c r="Q54" s="3"/>
      <c r="R54" s="2"/>
      <c r="S54" s="14"/>
    </row>
    <row r="55" spans="1:19" ht="15">
      <c r="A55" s="27" t="s">
        <v>11</v>
      </c>
      <c r="B55" s="9">
        <v>40587</v>
      </c>
      <c r="C55" s="15">
        <v>1012</v>
      </c>
      <c r="D55" s="15">
        <v>216</v>
      </c>
      <c r="E55" s="3">
        <v>0</v>
      </c>
      <c r="F55" s="3">
        <v>1</v>
      </c>
      <c r="G55" s="2">
        <f t="shared" si="1"/>
        <v>21.34387351778656</v>
      </c>
      <c r="J55">
        <v>41.1</v>
      </c>
      <c r="K55" s="9"/>
      <c r="L55" s="3"/>
      <c r="M55" s="9"/>
      <c r="N55" s="15"/>
      <c r="O55" s="15"/>
      <c r="P55" s="3"/>
      <c r="Q55" s="3"/>
      <c r="R55" s="2"/>
      <c r="S55" s="14"/>
    </row>
    <row r="56" spans="1:19" ht="15">
      <c r="A56" s="27" t="s">
        <v>0</v>
      </c>
      <c r="B56" s="9">
        <v>40587</v>
      </c>
      <c r="C56" s="15">
        <v>64835</v>
      </c>
      <c r="D56" s="15">
        <v>6840</v>
      </c>
      <c r="E56" s="3">
        <v>1</v>
      </c>
      <c r="F56" s="3">
        <v>1</v>
      </c>
      <c r="G56" s="2">
        <f t="shared" si="1"/>
        <v>10.549857330145755</v>
      </c>
      <c r="J56">
        <v>31</v>
      </c>
      <c r="K56" s="9"/>
      <c r="L56" s="3"/>
      <c r="M56" s="9"/>
      <c r="N56" s="15"/>
      <c r="O56" s="15"/>
      <c r="P56" s="3"/>
      <c r="Q56" s="3"/>
      <c r="R56" s="2"/>
      <c r="S56" s="14"/>
    </row>
    <row r="57" spans="1:19" ht="15">
      <c r="A57" s="27" t="s">
        <v>15</v>
      </c>
      <c r="B57" s="9">
        <v>40587</v>
      </c>
      <c r="C57" s="15">
        <v>677</v>
      </c>
      <c r="D57" s="15">
        <v>129</v>
      </c>
      <c r="E57" s="3">
        <v>0</v>
      </c>
      <c r="F57" s="3">
        <v>1</v>
      </c>
      <c r="G57" s="2">
        <f t="shared" si="1"/>
        <v>19.054652880354507</v>
      </c>
      <c r="J57">
        <v>34.5</v>
      </c>
      <c r="K57" s="9"/>
      <c r="L57" s="3"/>
      <c r="M57" s="9"/>
      <c r="N57" s="15"/>
      <c r="O57" s="15"/>
      <c r="P57" s="3"/>
      <c r="Q57" s="3"/>
      <c r="R57" s="2"/>
      <c r="S57" s="14"/>
    </row>
    <row r="58" spans="1:19" ht="15">
      <c r="A58" s="27" t="s">
        <v>16</v>
      </c>
      <c r="B58" s="9">
        <v>40587</v>
      </c>
      <c r="C58" s="15">
        <v>3003</v>
      </c>
      <c r="D58" s="15">
        <v>623</v>
      </c>
      <c r="E58" s="3">
        <v>0</v>
      </c>
      <c r="F58" s="3">
        <v>1</v>
      </c>
      <c r="G58" s="2">
        <f t="shared" si="1"/>
        <v>20.745920745920746</v>
      </c>
      <c r="J58">
        <v>40.1</v>
      </c>
      <c r="K58" s="9"/>
      <c r="L58" s="3"/>
      <c r="M58" s="9"/>
      <c r="N58" s="15"/>
      <c r="O58" s="15"/>
      <c r="P58" s="3"/>
      <c r="Q58" s="3"/>
      <c r="R58" s="2"/>
      <c r="S58" s="14"/>
    </row>
    <row r="59" spans="1:19" ht="15">
      <c r="A59" s="27" t="s">
        <v>1</v>
      </c>
      <c r="B59" s="9">
        <v>40587</v>
      </c>
      <c r="C59" s="15">
        <v>12127</v>
      </c>
      <c r="D59" s="15">
        <v>3724</v>
      </c>
      <c r="E59" s="3">
        <v>1</v>
      </c>
      <c r="F59" s="3">
        <v>1</v>
      </c>
      <c r="G59" s="2">
        <f t="shared" si="1"/>
        <v>30.708336769192712</v>
      </c>
      <c r="J59">
        <v>53.2</v>
      </c>
      <c r="K59" s="9"/>
      <c r="L59" s="3"/>
      <c r="M59" s="9"/>
      <c r="N59" s="15"/>
      <c r="O59" s="15"/>
      <c r="P59" s="3"/>
      <c r="Q59" s="3"/>
      <c r="R59" s="2"/>
      <c r="S59" s="14"/>
    </row>
    <row r="60" spans="1:19" ht="15">
      <c r="A60" s="27" t="s">
        <v>12</v>
      </c>
      <c r="B60" s="9">
        <v>40587</v>
      </c>
      <c r="C60" s="15">
        <v>5385</v>
      </c>
      <c r="D60" s="15">
        <v>1070</v>
      </c>
      <c r="E60" s="3">
        <v>0</v>
      </c>
      <c r="F60" s="3">
        <v>1</v>
      </c>
      <c r="G60" s="2">
        <f t="shared" si="1"/>
        <v>19.87000928505107</v>
      </c>
      <c r="J60">
        <v>39.2</v>
      </c>
      <c r="K60" s="9"/>
      <c r="L60" s="3"/>
      <c r="M60" s="9"/>
      <c r="N60" s="15"/>
      <c r="O60" s="15"/>
      <c r="P60" s="3"/>
      <c r="Q60" s="3"/>
      <c r="R60" s="2"/>
      <c r="S60" s="14"/>
    </row>
    <row r="61" spans="1:19" ht="15">
      <c r="A61" s="27" t="s">
        <v>18</v>
      </c>
      <c r="B61" s="9">
        <v>40587</v>
      </c>
      <c r="C61" s="15">
        <v>945</v>
      </c>
      <c r="D61" s="15">
        <v>217</v>
      </c>
      <c r="E61" s="3">
        <v>0</v>
      </c>
      <c r="F61" s="3">
        <v>1</v>
      </c>
      <c r="G61" s="2">
        <f t="shared" si="1"/>
        <v>22.962962962962962</v>
      </c>
      <c r="J61">
        <v>39</v>
      </c>
      <c r="K61" s="9"/>
      <c r="L61" s="3"/>
      <c r="M61" s="9"/>
      <c r="N61" s="15"/>
      <c r="O61" s="15"/>
      <c r="P61" s="3"/>
      <c r="Q61" s="3"/>
      <c r="R61" s="2"/>
      <c r="S61" s="14"/>
    </row>
    <row r="62" spans="1:19" ht="15">
      <c r="A62" s="27" t="s">
        <v>13</v>
      </c>
      <c r="B62" s="9">
        <v>40587</v>
      </c>
      <c r="C62" s="15">
        <v>1968</v>
      </c>
      <c r="D62" s="15">
        <v>420</v>
      </c>
      <c r="E62" s="3">
        <v>0</v>
      </c>
      <c r="F62" s="3">
        <v>1</v>
      </c>
      <c r="G62" s="2">
        <f t="shared" si="1"/>
        <v>21.341463414634145</v>
      </c>
      <c r="J62">
        <v>35</v>
      </c>
      <c r="K62" s="9"/>
      <c r="L62" s="3"/>
      <c r="M62" s="9"/>
      <c r="N62" s="15"/>
      <c r="O62" s="15"/>
      <c r="P62" s="3"/>
      <c r="Q62" s="3"/>
      <c r="R62" s="2"/>
      <c r="S62" s="14"/>
    </row>
    <row r="63" spans="1:19" ht="15">
      <c r="A63" s="27" t="s">
        <v>19</v>
      </c>
      <c r="B63" s="9">
        <v>40587</v>
      </c>
      <c r="C63" s="15">
        <v>2031</v>
      </c>
      <c r="D63" s="15">
        <v>523</v>
      </c>
      <c r="E63" s="3">
        <v>0</v>
      </c>
      <c r="F63" s="3">
        <v>1</v>
      </c>
      <c r="G63" s="2">
        <f t="shared" si="1"/>
        <v>25.750861644510092</v>
      </c>
      <c r="J63">
        <v>34.5</v>
      </c>
      <c r="K63" s="9"/>
      <c r="L63" s="3"/>
      <c r="M63" s="9"/>
      <c r="N63" s="15"/>
      <c r="O63" s="15"/>
      <c r="P63" s="3"/>
      <c r="Q63" s="3"/>
      <c r="R63" s="2"/>
      <c r="S63" s="14"/>
    </row>
    <row r="64" spans="1:19" ht="15">
      <c r="A64" s="27" t="s">
        <v>2</v>
      </c>
      <c r="B64" s="9">
        <v>40587</v>
      </c>
      <c r="C64" s="15">
        <v>74583</v>
      </c>
      <c r="D64" s="15">
        <v>9359</v>
      </c>
      <c r="E64" s="3">
        <v>1</v>
      </c>
      <c r="F64" s="3">
        <v>0</v>
      </c>
      <c r="G64" s="2">
        <f t="shared" si="1"/>
        <v>12.548435970663558</v>
      </c>
      <c r="J64">
        <v>50.4</v>
      </c>
      <c r="K64" s="9"/>
      <c r="L64" s="3"/>
      <c r="M64" s="9"/>
      <c r="N64" s="15"/>
      <c r="O64" s="15"/>
      <c r="P64" s="3"/>
      <c r="Q64" s="3"/>
      <c r="R64" s="2"/>
      <c r="S64" s="14"/>
    </row>
    <row r="65" spans="1:19" ht="15">
      <c r="A65" s="27" t="s">
        <v>9</v>
      </c>
      <c r="B65" s="9">
        <v>40839</v>
      </c>
      <c r="C65" s="16">
        <v>5500</v>
      </c>
      <c r="D65" s="16" t="s">
        <v>30</v>
      </c>
      <c r="E65" s="4">
        <v>0</v>
      </c>
      <c r="F65" s="4">
        <v>1</v>
      </c>
      <c r="G65" s="2">
        <v>18.89</v>
      </c>
      <c r="H65" s="14">
        <v>2011</v>
      </c>
      <c r="J65">
        <v>50.3</v>
      </c>
      <c r="K65" s="9">
        <v>40839</v>
      </c>
      <c r="L65">
        <v>21000</v>
      </c>
      <c r="M65" s="9"/>
      <c r="N65" s="16"/>
      <c r="O65" s="16"/>
      <c r="P65" s="4"/>
      <c r="Q65" s="4"/>
      <c r="R65" s="2"/>
      <c r="S65" s="14"/>
    </row>
    <row r="66" spans="1:19" ht="15">
      <c r="A66" s="27" t="s">
        <v>12</v>
      </c>
      <c r="B66" s="9">
        <v>40839</v>
      </c>
      <c r="C66" s="16">
        <v>6300</v>
      </c>
      <c r="D66" s="16" t="s">
        <v>31</v>
      </c>
      <c r="E66" s="4">
        <v>0</v>
      </c>
      <c r="F66" s="4">
        <v>1</v>
      </c>
      <c r="G66" s="2">
        <v>17.06</v>
      </c>
      <c r="J66">
        <v>46.8</v>
      </c>
      <c r="K66" s="9"/>
      <c r="L66" s="3"/>
      <c r="M66" s="9"/>
      <c r="N66" s="16"/>
      <c r="O66" s="16"/>
      <c r="P66" s="4"/>
      <c r="Q66" s="4"/>
      <c r="R66" s="2"/>
      <c r="S66" s="14"/>
    </row>
    <row r="67" spans="1:19" ht="15">
      <c r="A67" s="27" t="s">
        <v>14</v>
      </c>
      <c r="B67" s="9">
        <v>40839</v>
      </c>
      <c r="C67" s="16">
        <v>6500</v>
      </c>
      <c r="D67" s="16" t="s">
        <v>32</v>
      </c>
      <c r="E67" s="4">
        <v>0</v>
      </c>
      <c r="F67" s="4">
        <v>1</v>
      </c>
      <c r="G67" s="2">
        <v>16.52</v>
      </c>
      <c r="J67">
        <v>48.5</v>
      </c>
      <c r="K67" s="9"/>
      <c r="L67" s="3"/>
      <c r="M67" s="9"/>
      <c r="N67" s="16"/>
      <c r="O67" s="16"/>
      <c r="P67" s="4"/>
      <c r="Q67" s="4"/>
      <c r="R67" s="2"/>
      <c r="S67" s="14"/>
    </row>
    <row r="68" spans="1:19" ht="15">
      <c r="A68" s="27" t="s">
        <v>15</v>
      </c>
      <c r="B68" s="9">
        <v>40839</v>
      </c>
      <c r="C68" s="16">
        <v>2700</v>
      </c>
      <c r="D68" s="16">
        <v>381</v>
      </c>
      <c r="E68" s="4">
        <v>0</v>
      </c>
      <c r="F68" s="4">
        <v>1</v>
      </c>
      <c r="G68" s="2">
        <v>14.12</v>
      </c>
      <c r="J68">
        <v>45.1</v>
      </c>
      <c r="K68" s="9"/>
      <c r="L68" s="3"/>
      <c r="M68" s="9"/>
      <c r="N68" s="16"/>
      <c r="O68" s="16"/>
      <c r="P68" s="4"/>
      <c r="Q68" s="4"/>
      <c r="R68" s="2"/>
      <c r="S68" s="14"/>
    </row>
    <row r="69" spans="1:19" ht="15">
      <c r="A69" s="26" t="s">
        <v>1</v>
      </c>
      <c r="B69" s="9">
        <v>40979</v>
      </c>
      <c r="C69" s="17">
        <v>17480</v>
      </c>
      <c r="D69" s="17" t="s">
        <v>20</v>
      </c>
      <c r="E69" s="6">
        <v>1</v>
      </c>
      <c r="F69" s="6">
        <v>1</v>
      </c>
      <c r="G69" s="12">
        <v>23.78</v>
      </c>
      <c r="H69" s="17">
        <v>2012</v>
      </c>
      <c r="I69">
        <f>AVERAGE(G69:G92)</f>
        <v>18.80125</v>
      </c>
      <c r="J69">
        <v>45.8</v>
      </c>
      <c r="K69" s="9">
        <v>40979</v>
      </c>
      <c r="L69">
        <v>116382</v>
      </c>
      <c r="M69" s="9"/>
      <c r="N69" s="17"/>
      <c r="O69" s="17"/>
      <c r="P69" s="6"/>
      <c r="Q69" s="6"/>
      <c r="R69" s="12"/>
      <c r="S69" s="17"/>
    </row>
    <row r="70" spans="1:19" ht="15">
      <c r="A70" s="26" t="s">
        <v>0</v>
      </c>
      <c r="B70" s="9">
        <v>40979</v>
      </c>
      <c r="C70" s="17">
        <v>65393</v>
      </c>
      <c r="D70" s="17">
        <v>8686</v>
      </c>
      <c r="E70" s="6">
        <v>1</v>
      </c>
      <c r="F70" s="6">
        <v>1</v>
      </c>
      <c r="G70" s="12">
        <v>13.26</v>
      </c>
      <c r="J70">
        <v>53.8</v>
      </c>
      <c r="K70" s="9"/>
      <c r="M70" s="9"/>
      <c r="N70" s="17"/>
      <c r="O70" s="17"/>
      <c r="P70" s="6"/>
      <c r="Q70" s="6"/>
      <c r="R70" s="12"/>
      <c r="S70" s="14"/>
    </row>
    <row r="71" spans="1:19" ht="15">
      <c r="A71" s="26" t="s">
        <v>9</v>
      </c>
      <c r="B71" s="9">
        <v>40979</v>
      </c>
      <c r="C71" s="17">
        <v>5857</v>
      </c>
      <c r="D71" s="17" t="s">
        <v>21</v>
      </c>
      <c r="E71" s="6">
        <v>0</v>
      </c>
      <c r="F71" s="6">
        <v>1</v>
      </c>
      <c r="G71" s="12">
        <v>18.59</v>
      </c>
      <c r="J71">
        <v>44.2</v>
      </c>
      <c r="K71" s="9"/>
      <c r="M71" s="9"/>
      <c r="N71" s="17"/>
      <c r="O71" s="17"/>
      <c r="P71" s="6"/>
      <c r="Q71" s="6"/>
      <c r="R71" s="12"/>
      <c r="S71" s="14"/>
    </row>
    <row r="72" spans="1:19" ht="15">
      <c r="A72" s="26" t="s">
        <v>13</v>
      </c>
      <c r="B72" s="9">
        <v>40979</v>
      </c>
      <c r="C72" s="17">
        <v>2132</v>
      </c>
      <c r="D72" s="17">
        <v>376</v>
      </c>
      <c r="E72" s="6">
        <v>0</v>
      </c>
      <c r="F72" s="6">
        <v>1</v>
      </c>
      <c r="G72" s="12">
        <v>17.63</v>
      </c>
      <c r="J72">
        <v>40.1</v>
      </c>
      <c r="K72" s="9"/>
      <c r="M72" s="9"/>
      <c r="N72" s="17"/>
      <c r="O72" s="17"/>
      <c r="P72" s="6"/>
      <c r="Q72" s="6"/>
      <c r="R72" s="12"/>
      <c r="S72" s="14"/>
    </row>
    <row r="73" spans="1:19" ht="15">
      <c r="A73" s="26" t="s">
        <v>11</v>
      </c>
      <c r="B73" s="9">
        <v>40979</v>
      </c>
      <c r="C73" s="17">
        <v>875</v>
      </c>
      <c r="D73" s="17">
        <v>194</v>
      </c>
      <c r="E73" s="6">
        <v>0</v>
      </c>
      <c r="F73" s="6">
        <v>1</v>
      </c>
      <c r="G73" s="12">
        <v>22.17</v>
      </c>
      <c r="J73">
        <v>48.7</v>
      </c>
      <c r="K73" s="9"/>
      <c r="M73" s="9"/>
      <c r="N73" s="17"/>
      <c r="O73" s="17"/>
      <c r="P73" s="6"/>
      <c r="Q73" s="6"/>
      <c r="R73" s="12"/>
      <c r="S73" s="14"/>
    </row>
    <row r="74" spans="1:19" ht="15">
      <c r="A74" s="26" t="s">
        <v>12</v>
      </c>
      <c r="B74" s="9">
        <v>40979</v>
      </c>
      <c r="C74" s="17">
        <v>6615</v>
      </c>
      <c r="D74" s="17" t="s">
        <v>22</v>
      </c>
      <c r="E74" s="6">
        <v>0</v>
      </c>
      <c r="F74" s="6">
        <v>1</v>
      </c>
      <c r="G74" s="12">
        <v>15.91</v>
      </c>
      <c r="J74">
        <v>46</v>
      </c>
      <c r="K74" s="9"/>
      <c r="M74" s="9"/>
      <c r="N74" s="17"/>
      <c r="O74" s="17"/>
      <c r="P74" s="6"/>
      <c r="Q74" s="6"/>
      <c r="R74" s="12"/>
      <c r="S74" s="14"/>
    </row>
    <row r="75" spans="1:19" ht="15">
      <c r="A75" s="26" t="s">
        <v>14</v>
      </c>
      <c r="B75" s="9">
        <v>40979</v>
      </c>
      <c r="C75" s="17">
        <v>5752</v>
      </c>
      <c r="D75" s="17" t="s">
        <v>24</v>
      </c>
      <c r="E75" s="6">
        <v>0</v>
      </c>
      <c r="F75" s="6">
        <v>1</v>
      </c>
      <c r="G75" s="12">
        <v>19.95</v>
      </c>
      <c r="J75">
        <v>37.2</v>
      </c>
      <c r="K75" s="9"/>
      <c r="M75" s="9"/>
      <c r="N75" s="17"/>
      <c r="O75" s="17"/>
      <c r="P75" s="6"/>
      <c r="Q75" s="6"/>
      <c r="R75" s="12"/>
      <c r="S75" s="14"/>
    </row>
    <row r="76" spans="1:19" ht="15">
      <c r="A76" s="26" t="s">
        <v>15</v>
      </c>
      <c r="B76" s="9">
        <v>40979</v>
      </c>
      <c r="C76" s="17">
        <v>2551</v>
      </c>
      <c r="D76" s="17">
        <v>432</v>
      </c>
      <c r="E76" s="6">
        <v>0</v>
      </c>
      <c r="F76" s="6">
        <v>1</v>
      </c>
      <c r="G76" s="12">
        <v>16.3</v>
      </c>
      <c r="J76">
        <v>42.9</v>
      </c>
      <c r="K76" s="9"/>
      <c r="M76" s="9"/>
      <c r="N76" s="17"/>
      <c r="O76" s="17"/>
      <c r="P76" s="6"/>
      <c r="Q76" s="6"/>
      <c r="R76" s="12"/>
      <c r="S76" s="14"/>
    </row>
    <row r="77" spans="1:19" ht="15">
      <c r="A77" s="26" t="s">
        <v>19</v>
      </c>
      <c r="B77" s="9">
        <v>40979</v>
      </c>
      <c r="C77" s="17">
        <v>2193</v>
      </c>
      <c r="D77" s="17">
        <v>470</v>
      </c>
      <c r="E77" s="6">
        <v>0</v>
      </c>
      <c r="F77" s="6">
        <v>1</v>
      </c>
      <c r="G77" s="12">
        <v>21.43</v>
      </c>
      <c r="J77">
        <v>37.5</v>
      </c>
      <c r="K77" s="9"/>
      <c r="M77" s="9"/>
      <c r="N77" s="17"/>
      <c r="O77" s="17"/>
      <c r="P77" s="6"/>
      <c r="Q77" s="6"/>
      <c r="R77" s="12"/>
      <c r="S77" s="14"/>
    </row>
    <row r="78" spans="1:19" ht="15">
      <c r="A78" s="26" t="s">
        <v>18</v>
      </c>
      <c r="B78" s="9">
        <v>40979</v>
      </c>
      <c r="C78" s="17">
        <v>988</v>
      </c>
      <c r="D78" s="17">
        <v>227</v>
      </c>
      <c r="E78" s="6">
        <v>0</v>
      </c>
      <c r="F78" s="6">
        <v>1</v>
      </c>
      <c r="G78" s="12">
        <v>22.97</v>
      </c>
      <c r="J78">
        <v>61.1</v>
      </c>
      <c r="K78" s="9"/>
      <c r="M78" s="9"/>
      <c r="N78" s="17"/>
      <c r="O78" s="17"/>
      <c r="P78" s="6"/>
      <c r="Q78" s="6"/>
      <c r="R78" s="12"/>
      <c r="S78" s="14"/>
    </row>
    <row r="79" spans="1:19" ht="15">
      <c r="A79" s="26" t="s">
        <v>16</v>
      </c>
      <c r="B79" s="9">
        <v>40979</v>
      </c>
      <c r="C79" s="17">
        <v>3109</v>
      </c>
      <c r="D79" s="17">
        <v>585</v>
      </c>
      <c r="E79" s="6">
        <v>0</v>
      </c>
      <c r="F79" s="6">
        <v>1</v>
      </c>
      <c r="G79" s="12">
        <v>18.81</v>
      </c>
      <c r="J79">
        <v>46.1</v>
      </c>
      <c r="K79" s="9"/>
      <c r="M79" s="9"/>
      <c r="N79" s="17"/>
      <c r="O79" s="17"/>
      <c r="P79" s="6"/>
      <c r="Q79" s="6"/>
      <c r="R79" s="12"/>
      <c r="S79" s="14"/>
    </row>
    <row r="80" spans="1:19" ht="15">
      <c r="A80" s="28" t="s">
        <v>23</v>
      </c>
      <c r="B80" s="9">
        <v>40979</v>
      </c>
      <c r="C80" s="17">
        <v>3437</v>
      </c>
      <c r="D80" s="17">
        <v>822</v>
      </c>
      <c r="E80" s="6">
        <v>0</v>
      </c>
      <c r="F80" s="6">
        <v>1</v>
      </c>
      <c r="G80" s="12">
        <v>23.91</v>
      </c>
      <c r="H80" s="17"/>
      <c r="J80">
        <v>40.6</v>
      </c>
      <c r="K80" s="9"/>
      <c r="L80" s="7"/>
      <c r="M80" s="9"/>
      <c r="N80" s="17"/>
      <c r="O80" s="17"/>
      <c r="P80" s="6"/>
      <c r="Q80" s="6"/>
      <c r="R80" s="12"/>
      <c r="S80" s="17"/>
    </row>
    <row r="81" spans="1:19" ht="15">
      <c r="A81" s="28" t="s">
        <v>1</v>
      </c>
      <c r="B81" s="11">
        <v>41077</v>
      </c>
      <c r="C81" s="17">
        <v>18931</v>
      </c>
      <c r="D81" s="17">
        <v>2213</v>
      </c>
      <c r="E81" s="6">
        <v>1</v>
      </c>
      <c r="F81" s="6">
        <v>1</v>
      </c>
      <c r="G81" s="12">
        <v>19.69</v>
      </c>
      <c r="H81" s="17">
        <v>2012</v>
      </c>
      <c r="I81" s="2">
        <f>AVERAGE(G81:G92)</f>
        <v>18.043333333333333</v>
      </c>
      <c r="J81">
        <v>35.8</v>
      </c>
      <c r="K81" s="11">
        <v>41077</v>
      </c>
      <c r="L81" s="6">
        <v>150374</v>
      </c>
      <c r="M81" s="11"/>
      <c r="N81" s="17"/>
      <c r="O81" s="17"/>
      <c r="P81" s="6"/>
      <c r="Q81" s="6"/>
      <c r="R81" s="12"/>
      <c r="S81" s="17"/>
    </row>
    <row r="82" spans="1:19" ht="15">
      <c r="A82" s="28" t="s">
        <v>0</v>
      </c>
      <c r="B82" s="11">
        <v>41077</v>
      </c>
      <c r="C82" s="17">
        <v>89737</v>
      </c>
      <c r="D82" s="17" t="s">
        <v>25</v>
      </c>
      <c r="E82" s="6">
        <v>1</v>
      </c>
      <c r="F82" s="6">
        <v>1</v>
      </c>
      <c r="G82" s="12">
        <v>8.26</v>
      </c>
      <c r="H82" s="17"/>
      <c r="J82">
        <v>48.1</v>
      </c>
      <c r="K82" s="11"/>
      <c r="L82" s="7"/>
      <c r="M82" s="11"/>
      <c r="N82" s="17"/>
      <c r="O82" s="17"/>
      <c r="P82" s="6"/>
      <c r="Q82" s="6"/>
      <c r="R82" s="12"/>
      <c r="S82" s="17"/>
    </row>
    <row r="83" spans="1:19" ht="15">
      <c r="A83" s="28" t="s">
        <v>9</v>
      </c>
      <c r="B83" s="11">
        <v>41077</v>
      </c>
      <c r="C83" s="17">
        <v>6759</v>
      </c>
      <c r="D83" s="17" t="s">
        <v>26</v>
      </c>
      <c r="E83" s="6">
        <v>0</v>
      </c>
      <c r="F83" s="6">
        <v>1</v>
      </c>
      <c r="G83" s="12">
        <v>14.93</v>
      </c>
      <c r="H83" s="17"/>
      <c r="J83">
        <v>44.3</v>
      </c>
      <c r="K83" s="11"/>
      <c r="L83" s="7"/>
      <c r="M83" s="11"/>
      <c r="N83" s="17"/>
      <c r="O83" s="17"/>
      <c r="P83" s="6"/>
      <c r="Q83" s="6"/>
      <c r="R83" s="12"/>
      <c r="S83" s="17"/>
    </row>
    <row r="84" spans="1:19" ht="15">
      <c r="A84" s="28" t="s">
        <v>13</v>
      </c>
      <c r="B84" s="11">
        <v>41077</v>
      </c>
      <c r="C84" s="17">
        <v>2219</v>
      </c>
      <c r="D84" s="17">
        <v>380</v>
      </c>
      <c r="E84" s="6">
        <v>0</v>
      </c>
      <c r="F84" s="6">
        <v>1</v>
      </c>
      <c r="G84" s="12">
        <v>17.12</v>
      </c>
      <c r="H84" s="17"/>
      <c r="J84">
        <v>39</v>
      </c>
      <c r="K84" s="11"/>
      <c r="L84" s="7"/>
      <c r="M84" s="11"/>
      <c r="N84" s="17"/>
      <c r="O84" s="17"/>
      <c r="P84" s="6"/>
      <c r="Q84" s="6"/>
      <c r="R84" s="12"/>
      <c r="S84" s="17"/>
    </row>
    <row r="85" spans="1:19" ht="15">
      <c r="A85" s="28" t="s">
        <v>11</v>
      </c>
      <c r="B85" s="11">
        <v>41077</v>
      </c>
      <c r="C85" s="17">
        <v>864</v>
      </c>
      <c r="D85" s="17">
        <v>189</v>
      </c>
      <c r="E85" s="6">
        <v>0</v>
      </c>
      <c r="F85" s="6">
        <v>1</v>
      </c>
      <c r="G85" s="12">
        <v>21.87</v>
      </c>
      <c r="H85" s="17"/>
      <c r="J85">
        <v>34.3</v>
      </c>
      <c r="K85" s="11"/>
      <c r="L85" s="7"/>
      <c r="M85" s="11"/>
      <c r="N85" s="17"/>
      <c r="O85" s="17"/>
      <c r="P85" s="6"/>
      <c r="Q85" s="6"/>
      <c r="R85" s="12"/>
      <c r="S85" s="17"/>
    </row>
    <row r="86" spans="1:19" ht="15">
      <c r="A86" s="28" t="s">
        <v>12</v>
      </c>
      <c r="B86" s="11">
        <v>41077</v>
      </c>
      <c r="C86" s="17">
        <v>5750</v>
      </c>
      <c r="D86" s="17" t="s">
        <v>27</v>
      </c>
      <c r="E86" s="6">
        <v>0</v>
      </c>
      <c r="F86" s="6">
        <v>1</v>
      </c>
      <c r="G86" s="12">
        <v>17.91</v>
      </c>
      <c r="H86" s="17"/>
      <c r="J86">
        <v>35.3</v>
      </c>
      <c r="K86" s="11"/>
      <c r="L86" s="7"/>
      <c r="M86" s="11"/>
      <c r="N86" s="17"/>
      <c r="O86" s="17"/>
      <c r="P86" s="6"/>
      <c r="Q86" s="6"/>
      <c r="R86" s="12"/>
      <c r="S86" s="17"/>
    </row>
    <row r="87" spans="1:19" ht="15">
      <c r="A87" s="28" t="s">
        <v>14</v>
      </c>
      <c r="B87" s="11">
        <v>41077</v>
      </c>
      <c r="C87" s="17">
        <v>5820</v>
      </c>
      <c r="D87" s="17" t="s">
        <v>28</v>
      </c>
      <c r="E87" s="6">
        <v>0</v>
      </c>
      <c r="F87" s="6">
        <v>1</v>
      </c>
      <c r="G87" s="12">
        <v>19.19</v>
      </c>
      <c r="H87" s="17"/>
      <c r="J87">
        <v>33.2</v>
      </c>
      <c r="K87" s="11"/>
      <c r="L87" s="7"/>
      <c r="M87" s="11"/>
      <c r="N87" s="17"/>
      <c r="O87" s="17"/>
      <c r="P87" s="6"/>
      <c r="Q87" s="6"/>
      <c r="R87" s="12"/>
      <c r="S87" s="17"/>
    </row>
    <row r="88" spans="1:19" ht="15">
      <c r="A88" s="28" t="s">
        <v>15</v>
      </c>
      <c r="B88" s="11">
        <v>41077</v>
      </c>
      <c r="C88" s="17">
        <v>2606</v>
      </c>
      <c r="D88" s="17">
        <v>434</v>
      </c>
      <c r="E88" s="6">
        <v>0</v>
      </c>
      <c r="F88" s="6">
        <v>1</v>
      </c>
      <c r="G88" s="12">
        <v>16.65</v>
      </c>
      <c r="H88" s="17"/>
      <c r="J88">
        <v>32.7</v>
      </c>
      <c r="K88" s="11"/>
      <c r="L88" s="7"/>
      <c r="M88" s="11"/>
      <c r="N88" s="17"/>
      <c r="O88" s="17"/>
      <c r="P88" s="6"/>
      <c r="Q88" s="6"/>
      <c r="R88" s="12"/>
      <c r="S88" s="17"/>
    </row>
    <row r="89" spans="1:19" ht="15">
      <c r="A89" s="28" t="s">
        <v>19</v>
      </c>
      <c r="B89" s="11">
        <v>41077</v>
      </c>
      <c r="C89" s="17">
        <v>2247</v>
      </c>
      <c r="D89" s="17">
        <v>455</v>
      </c>
      <c r="E89" s="6">
        <v>0</v>
      </c>
      <c r="F89" s="6">
        <v>1</v>
      </c>
      <c r="G89" s="12">
        <v>20.25</v>
      </c>
      <c r="H89" s="17"/>
      <c r="J89">
        <v>31.6</v>
      </c>
      <c r="K89" s="11"/>
      <c r="L89" s="7"/>
      <c r="M89" s="11"/>
      <c r="N89" s="17"/>
      <c r="O89" s="17"/>
      <c r="P89" s="6"/>
      <c r="Q89" s="6"/>
      <c r="R89" s="12"/>
      <c r="S89" s="17"/>
    </row>
    <row r="90" spans="1:19" ht="15">
      <c r="A90" s="28" t="s">
        <v>18</v>
      </c>
      <c r="B90" s="11">
        <v>41077</v>
      </c>
      <c r="C90" s="17">
        <v>1050</v>
      </c>
      <c r="D90" s="17">
        <v>237</v>
      </c>
      <c r="E90" s="6">
        <v>0</v>
      </c>
      <c r="F90" s="6">
        <v>1</v>
      </c>
      <c r="G90" s="12">
        <v>22.57</v>
      </c>
      <c r="H90" s="17"/>
      <c r="J90">
        <v>59.7</v>
      </c>
      <c r="K90" s="11"/>
      <c r="L90" s="7"/>
      <c r="M90" s="11"/>
      <c r="N90" s="17"/>
      <c r="O90" s="17"/>
      <c r="P90" s="6"/>
      <c r="Q90" s="6"/>
      <c r="R90" s="12"/>
      <c r="S90" s="17"/>
    </row>
    <row r="91" spans="1:19" ht="15">
      <c r="A91" s="28" t="s">
        <v>16</v>
      </c>
      <c r="B91" s="11">
        <v>41077</v>
      </c>
      <c r="C91" s="17">
        <v>3149</v>
      </c>
      <c r="D91" s="17">
        <v>579</v>
      </c>
      <c r="E91" s="6">
        <v>0</v>
      </c>
      <c r="F91" s="6">
        <v>1</v>
      </c>
      <c r="G91" s="12">
        <v>18.39</v>
      </c>
      <c r="H91" s="17"/>
      <c r="J91">
        <v>43</v>
      </c>
      <c r="K91" s="11"/>
      <c r="L91" s="7"/>
      <c r="M91" s="11"/>
      <c r="N91" s="17"/>
      <c r="O91" s="17"/>
      <c r="P91" s="6"/>
      <c r="Q91" s="6"/>
      <c r="R91" s="12"/>
      <c r="S91" s="17"/>
    </row>
    <row r="92" spans="1:19" ht="15">
      <c r="A92" s="28" t="s">
        <v>23</v>
      </c>
      <c r="B92" s="11">
        <v>41077</v>
      </c>
      <c r="C92" s="17">
        <v>11242</v>
      </c>
      <c r="D92" s="17" t="s">
        <v>29</v>
      </c>
      <c r="E92" s="6">
        <v>0</v>
      </c>
      <c r="F92" s="6">
        <v>1</v>
      </c>
      <c r="G92" s="12">
        <v>19.69</v>
      </c>
      <c r="H92" s="17"/>
      <c r="J92">
        <v>34.5</v>
      </c>
      <c r="K92" s="11"/>
      <c r="L92" s="7"/>
      <c r="M92" s="11"/>
      <c r="N92" s="17"/>
      <c r="O92" s="17"/>
      <c r="P92" s="6"/>
      <c r="Q92" s="6"/>
      <c r="R92" s="12"/>
      <c r="S92" s="17"/>
    </row>
    <row r="93" spans="1:19" ht="15">
      <c r="A93" s="28" t="s">
        <v>1</v>
      </c>
      <c r="B93" s="11">
        <v>41175</v>
      </c>
      <c r="C93" s="17">
        <v>19214</v>
      </c>
      <c r="D93" s="17">
        <v>4417</v>
      </c>
      <c r="E93" s="6">
        <v>1</v>
      </c>
      <c r="F93" s="6">
        <v>1</v>
      </c>
      <c r="G93" s="12">
        <v>22.99</v>
      </c>
      <c r="H93" s="17">
        <v>2012</v>
      </c>
      <c r="I93" s="2">
        <f>AVERAGE(G93:G104)</f>
        <v>18.824166666666667</v>
      </c>
      <c r="J93">
        <v>56.1</v>
      </c>
      <c r="K93" s="11">
        <v>41175</v>
      </c>
      <c r="L93" s="6">
        <v>153637</v>
      </c>
      <c r="M93" s="11"/>
      <c r="N93" s="17"/>
      <c r="O93" s="17"/>
      <c r="P93" s="6"/>
      <c r="Q93" s="6"/>
      <c r="R93" s="12"/>
      <c r="S93" s="17"/>
    </row>
    <row r="94" spans="1:19" ht="15">
      <c r="A94" s="28" t="s">
        <v>0</v>
      </c>
      <c r="B94" s="11">
        <v>41175</v>
      </c>
      <c r="C94" s="17">
        <v>90220</v>
      </c>
      <c r="D94" s="17">
        <v>8070</v>
      </c>
      <c r="E94" s="6">
        <v>1</v>
      </c>
      <c r="F94" s="6">
        <v>1</v>
      </c>
      <c r="G94" s="12">
        <v>8.94</v>
      </c>
      <c r="H94" s="17"/>
      <c r="J94">
        <v>43.8</v>
      </c>
      <c r="K94" s="11"/>
      <c r="L94" s="7"/>
      <c r="M94" s="11"/>
      <c r="N94" s="17"/>
      <c r="O94" s="17"/>
      <c r="P94" s="6"/>
      <c r="Q94" s="6"/>
      <c r="R94" s="12"/>
      <c r="S94" s="17"/>
    </row>
    <row r="95" spans="1:19" ht="15">
      <c r="A95" s="28" t="s">
        <v>9</v>
      </c>
      <c r="B95" s="11">
        <v>41175</v>
      </c>
      <c r="C95" s="17">
        <v>5974</v>
      </c>
      <c r="D95" s="17">
        <v>1085</v>
      </c>
      <c r="E95" s="6">
        <v>0</v>
      </c>
      <c r="F95" s="6">
        <v>1</v>
      </c>
      <c r="G95" s="12">
        <v>18.16</v>
      </c>
      <c r="H95" s="17"/>
      <c r="J95">
        <v>46.3</v>
      </c>
      <c r="K95" s="11"/>
      <c r="L95" s="7"/>
      <c r="M95" s="11"/>
      <c r="N95" s="17"/>
      <c r="O95" s="17"/>
      <c r="P95" s="6"/>
      <c r="Q95" s="6"/>
      <c r="R95" s="12"/>
      <c r="S95" s="17"/>
    </row>
    <row r="96" spans="1:19" ht="15">
      <c r="A96" s="28" t="s">
        <v>13</v>
      </c>
      <c r="B96" s="11">
        <v>41175</v>
      </c>
      <c r="C96" s="14">
        <v>2244</v>
      </c>
      <c r="D96" s="17">
        <v>404</v>
      </c>
      <c r="E96" s="6">
        <v>0</v>
      </c>
      <c r="F96" s="6">
        <v>1</v>
      </c>
      <c r="G96" s="12">
        <v>18</v>
      </c>
      <c r="H96" s="17"/>
      <c r="J96">
        <v>41</v>
      </c>
      <c r="K96" s="11"/>
      <c r="L96" s="7"/>
      <c r="M96" s="11"/>
      <c r="N96" s="17"/>
      <c r="O96" s="17"/>
      <c r="P96" s="6"/>
      <c r="Q96" s="6"/>
      <c r="R96" s="12"/>
      <c r="S96" s="17"/>
    </row>
    <row r="97" spans="1:19" ht="15">
      <c r="A97" s="28" t="s">
        <v>11</v>
      </c>
      <c r="B97" s="11">
        <v>41175</v>
      </c>
      <c r="C97" s="14">
        <v>3743</v>
      </c>
      <c r="D97" s="17">
        <v>696</v>
      </c>
      <c r="E97" s="6">
        <v>0</v>
      </c>
      <c r="F97" s="6">
        <v>1</v>
      </c>
      <c r="G97" s="12">
        <v>18.59</v>
      </c>
      <c r="H97" s="17"/>
      <c r="J97">
        <v>36.4</v>
      </c>
      <c r="K97" s="11"/>
      <c r="L97" s="7"/>
      <c r="M97" s="11"/>
      <c r="N97" s="17"/>
      <c r="O97" s="17"/>
      <c r="P97" s="6"/>
      <c r="Q97" s="6"/>
      <c r="R97" s="12"/>
      <c r="S97" s="17"/>
    </row>
    <row r="98" spans="1:19" ht="15">
      <c r="A98" s="28" t="s">
        <v>12</v>
      </c>
      <c r="B98" s="11">
        <v>41175</v>
      </c>
      <c r="C98" s="14">
        <v>5791</v>
      </c>
      <c r="D98" s="17">
        <v>1125</v>
      </c>
      <c r="E98" s="6">
        <v>0</v>
      </c>
      <c r="F98" s="6">
        <v>1</v>
      </c>
      <c r="G98" s="12">
        <v>19.43</v>
      </c>
      <c r="H98" s="17"/>
      <c r="J98">
        <v>46.8</v>
      </c>
      <c r="K98" s="11"/>
      <c r="L98" s="7"/>
      <c r="M98" s="11"/>
      <c r="N98" s="17"/>
      <c r="O98" s="17"/>
      <c r="P98" s="6"/>
      <c r="Q98" s="6"/>
      <c r="R98" s="12"/>
      <c r="S98" s="17"/>
    </row>
    <row r="99" spans="1:19" ht="15">
      <c r="A99" s="28" t="s">
        <v>14</v>
      </c>
      <c r="B99" s="11">
        <v>41175</v>
      </c>
      <c r="C99" s="14">
        <v>5958</v>
      </c>
      <c r="D99" s="17">
        <v>1186</v>
      </c>
      <c r="E99" s="6">
        <v>0</v>
      </c>
      <c r="F99" s="6">
        <v>1</v>
      </c>
      <c r="G99" s="12">
        <v>19.91</v>
      </c>
      <c r="H99" s="17"/>
      <c r="J99">
        <v>39.3</v>
      </c>
      <c r="K99" s="11"/>
      <c r="L99" s="7"/>
      <c r="M99" s="11"/>
      <c r="N99" s="17"/>
      <c r="O99" s="17"/>
      <c r="P99" s="6"/>
      <c r="Q99" s="6"/>
      <c r="R99" s="12"/>
      <c r="S99" s="17"/>
    </row>
    <row r="100" spans="1:19" ht="15">
      <c r="A100" s="28" t="s">
        <v>15</v>
      </c>
      <c r="B100" s="11">
        <v>41175</v>
      </c>
      <c r="C100" s="14">
        <v>2632</v>
      </c>
      <c r="D100" s="17">
        <v>450</v>
      </c>
      <c r="E100" s="6">
        <v>0</v>
      </c>
      <c r="F100" s="6">
        <v>1</v>
      </c>
      <c r="G100" s="12">
        <v>17.1</v>
      </c>
      <c r="H100" s="17"/>
      <c r="J100">
        <v>34.9</v>
      </c>
      <c r="K100" s="11"/>
      <c r="L100" s="7"/>
      <c r="M100" s="11"/>
      <c r="N100" s="17"/>
      <c r="O100" s="17"/>
      <c r="P100" s="6"/>
      <c r="Q100" s="6"/>
      <c r="R100" s="12"/>
      <c r="S100" s="17"/>
    </row>
    <row r="101" spans="1:19" ht="15">
      <c r="A101" s="28" t="s">
        <v>19</v>
      </c>
      <c r="B101" s="11">
        <v>41175</v>
      </c>
      <c r="C101" s="14">
        <v>2262</v>
      </c>
      <c r="D101" s="17">
        <v>486</v>
      </c>
      <c r="E101" s="6">
        <v>0</v>
      </c>
      <c r="F101" s="6">
        <v>1</v>
      </c>
      <c r="G101" s="12">
        <v>21.49</v>
      </c>
      <c r="H101" s="17"/>
      <c r="J101">
        <v>53.3</v>
      </c>
      <c r="K101" s="11"/>
      <c r="L101" s="7"/>
      <c r="M101" s="11"/>
      <c r="N101" s="17"/>
      <c r="O101" s="17"/>
      <c r="P101" s="6"/>
      <c r="Q101" s="6"/>
      <c r="R101" s="12"/>
      <c r="S101" s="17"/>
    </row>
    <row r="102" spans="1:19" ht="15">
      <c r="A102" s="28" t="s">
        <v>18</v>
      </c>
      <c r="B102" s="11">
        <v>41175</v>
      </c>
      <c r="C102" s="14">
        <v>1048</v>
      </c>
      <c r="D102" s="17">
        <v>254</v>
      </c>
      <c r="E102" s="6">
        <v>0</v>
      </c>
      <c r="F102" s="6">
        <v>1</v>
      </c>
      <c r="G102" s="12">
        <v>24.24</v>
      </c>
      <c r="H102" s="17"/>
      <c r="J102">
        <v>61.4</v>
      </c>
      <c r="K102" s="11"/>
      <c r="L102" s="7"/>
      <c r="M102" s="11"/>
      <c r="N102" s="17"/>
      <c r="O102" s="17"/>
      <c r="P102" s="6"/>
      <c r="Q102" s="6"/>
      <c r="R102" s="12"/>
      <c r="S102" s="17"/>
    </row>
    <row r="103" spans="1:19" ht="15">
      <c r="A103" s="28" t="s">
        <v>16</v>
      </c>
      <c r="B103" s="11">
        <v>41175</v>
      </c>
      <c r="C103" s="14">
        <v>3192</v>
      </c>
      <c r="D103" s="17">
        <v>627</v>
      </c>
      <c r="E103" s="6">
        <v>0</v>
      </c>
      <c r="F103" s="6">
        <v>1</v>
      </c>
      <c r="G103" s="12">
        <v>19.64</v>
      </c>
      <c r="H103" s="17"/>
      <c r="J103">
        <v>44.9</v>
      </c>
      <c r="K103" s="11"/>
      <c r="L103" s="7"/>
      <c r="M103" s="11"/>
      <c r="N103" s="17"/>
      <c r="O103" s="17"/>
      <c r="P103" s="6"/>
      <c r="Q103" s="6"/>
      <c r="R103" s="12"/>
      <c r="S103" s="17"/>
    </row>
    <row r="104" spans="1:19" ht="15">
      <c r="A104" s="28" t="s">
        <v>23</v>
      </c>
      <c r="B104" s="11">
        <v>41175</v>
      </c>
      <c r="C104" s="14">
        <v>11359</v>
      </c>
      <c r="D104" s="17">
        <v>1976</v>
      </c>
      <c r="E104" s="6">
        <v>0</v>
      </c>
      <c r="F104" s="6">
        <v>1</v>
      </c>
      <c r="G104" s="12">
        <v>17.4</v>
      </c>
      <c r="H104" s="17"/>
      <c r="J104">
        <v>40.5</v>
      </c>
      <c r="K104" s="11"/>
      <c r="L104" s="7"/>
      <c r="M104" s="11"/>
      <c r="N104" s="17"/>
      <c r="O104" s="17"/>
      <c r="P104" s="6"/>
      <c r="Q104" s="6"/>
      <c r="R104" s="12"/>
      <c r="S104" s="17"/>
    </row>
    <row r="105" spans="1:19" ht="15">
      <c r="A105" s="28" t="s">
        <v>1</v>
      </c>
      <c r="B105" s="11">
        <v>41238</v>
      </c>
      <c r="C105" s="17">
        <v>19421</v>
      </c>
      <c r="D105" s="17">
        <v>2544</v>
      </c>
      <c r="E105" s="6">
        <v>1</v>
      </c>
      <c r="F105" s="6">
        <v>1</v>
      </c>
      <c r="G105" s="12">
        <v>13.1</v>
      </c>
      <c r="H105" s="17">
        <v>2012</v>
      </c>
      <c r="I105" s="2">
        <f>AVERAGE(G105:G116)</f>
        <v>14.539166666666665</v>
      </c>
      <c r="J105">
        <v>29.3</v>
      </c>
      <c r="K105" s="11">
        <v>41238</v>
      </c>
      <c r="L105" s="6">
        <v>154503</v>
      </c>
      <c r="M105" s="11"/>
      <c r="N105" s="17"/>
      <c r="O105" s="17"/>
      <c r="P105" s="6"/>
      <c r="Q105" s="6"/>
      <c r="R105" s="12"/>
      <c r="S105" s="17"/>
    </row>
    <row r="106" spans="1:19" ht="15">
      <c r="A106" s="28" t="s">
        <v>0</v>
      </c>
      <c r="B106" s="11">
        <v>41238</v>
      </c>
      <c r="C106" s="17">
        <v>90711</v>
      </c>
      <c r="D106" s="17">
        <v>5069</v>
      </c>
      <c r="E106" s="6">
        <v>1</v>
      </c>
      <c r="F106" s="6">
        <v>1</v>
      </c>
      <c r="G106" s="12">
        <v>5.59</v>
      </c>
      <c r="H106" s="17"/>
      <c r="J106">
        <v>28.3</v>
      </c>
      <c r="K106" s="11"/>
      <c r="L106" s="7"/>
      <c r="M106" s="11"/>
      <c r="N106" s="17"/>
      <c r="O106" s="17"/>
      <c r="P106" s="6"/>
      <c r="Q106" s="6"/>
      <c r="R106" s="12"/>
      <c r="S106" s="17"/>
    </row>
    <row r="107" spans="1:19" ht="15">
      <c r="A107" s="28" t="s">
        <v>9</v>
      </c>
      <c r="B107" s="11">
        <v>41238</v>
      </c>
      <c r="C107" s="17">
        <v>5954</v>
      </c>
      <c r="D107" s="17">
        <v>726</v>
      </c>
      <c r="E107" s="6">
        <v>0</v>
      </c>
      <c r="F107" s="6">
        <v>1</v>
      </c>
      <c r="G107" s="12">
        <v>12.19</v>
      </c>
      <c r="H107" s="17"/>
      <c r="J107">
        <v>32</v>
      </c>
      <c r="K107" s="11"/>
      <c r="L107" s="7"/>
      <c r="M107" s="11"/>
      <c r="N107" s="17"/>
      <c r="O107" s="17"/>
      <c r="P107" s="6"/>
      <c r="Q107" s="6"/>
      <c r="R107" s="12"/>
      <c r="S107" s="17"/>
    </row>
    <row r="108" spans="1:19" ht="15">
      <c r="A108" s="28" t="s">
        <v>13</v>
      </c>
      <c r="B108" s="11">
        <v>41238</v>
      </c>
      <c r="C108" s="17">
        <v>2257</v>
      </c>
      <c r="D108" s="17">
        <v>344</v>
      </c>
      <c r="E108" s="6">
        <v>0</v>
      </c>
      <c r="F108" s="6">
        <v>1</v>
      </c>
      <c r="G108" s="12">
        <v>15.24</v>
      </c>
      <c r="H108" s="17"/>
      <c r="J108">
        <v>21.4</v>
      </c>
      <c r="K108" s="11"/>
      <c r="L108" s="7"/>
      <c r="M108" s="11"/>
      <c r="N108" s="17"/>
      <c r="O108" s="17"/>
      <c r="P108" s="6"/>
      <c r="Q108" s="6"/>
      <c r="R108" s="12"/>
      <c r="S108" s="17"/>
    </row>
    <row r="109" spans="1:19" ht="15">
      <c r="A109" s="28" t="s">
        <v>11</v>
      </c>
      <c r="B109" s="11">
        <v>41238</v>
      </c>
      <c r="C109" s="17">
        <v>3759</v>
      </c>
      <c r="D109" s="17">
        <v>597</v>
      </c>
      <c r="E109" s="6">
        <v>0</v>
      </c>
      <c r="F109" s="6">
        <v>1</v>
      </c>
      <c r="G109" s="12">
        <v>15.88</v>
      </c>
      <c r="H109" s="17"/>
      <c r="J109">
        <v>28.6</v>
      </c>
      <c r="K109" s="11"/>
      <c r="L109" s="7"/>
      <c r="M109" s="11"/>
      <c r="N109" s="17"/>
      <c r="O109" s="17"/>
      <c r="P109" s="6"/>
      <c r="Q109" s="6"/>
      <c r="R109" s="12"/>
      <c r="S109" s="17"/>
    </row>
    <row r="110" spans="1:19" ht="15">
      <c r="A110" s="28" t="s">
        <v>12</v>
      </c>
      <c r="B110" s="11">
        <v>41238</v>
      </c>
      <c r="C110" s="17">
        <v>5840</v>
      </c>
      <c r="D110" s="17">
        <v>911</v>
      </c>
      <c r="E110" s="6">
        <v>0</v>
      </c>
      <c r="F110" s="6">
        <v>1</v>
      </c>
      <c r="G110" s="12">
        <v>15.6</v>
      </c>
      <c r="H110" s="17"/>
      <c r="J110">
        <v>29.2</v>
      </c>
      <c r="K110" s="11"/>
      <c r="L110" s="7"/>
      <c r="M110" s="11"/>
      <c r="N110" s="17"/>
      <c r="O110" s="17"/>
      <c r="P110" s="6"/>
      <c r="Q110" s="6"/>
      <c r="R110" s="12"/>
      <c r="S110" s="17"/>
    </row>
    <row r="111" spans="1:19" ht="15">
      <c r="A111" s="28" t="s">
        <v>14</v>
      </c>
      <c r="B111" s="11">
        <v>41238</v>
      </c>
      <c r="C111" s="17">
        <v>6007</v>
      </c>
      <c r="D111" s="17">
        <v>917</v>
      </c>
      <c r="E111" s="6">
        <v>0</v>
      </c>
      <c r="F111" s="6">
        <v>1</v>
      </c>
      <c r="G111" s="12">
        <v>15.27</v>
      </c>
      <c r="H111" s="17"/>
      <c r="J111">
        <v>21.1</v>
      </c>
      <c r="K111" s="11"/>
      <c r="L111" s="7"/>
      <c r="M111" s="11"/>
      <c r="N111" s="17"/>
      <c r="O111" s="17"/>
      <c r="P111" s="6"/>
      <c r="Q111" s="6"/>
      <c r="R111" s="12"/>
      <c r="S111" s="17"/>
    </row>
    <row r="112" spans="1:19" ht="15">
      <c r="A112" s="28" t="s">
        <v>15</v>
      </c>
      <c r="B112" s="11">
        <v>41238</v>
      </c>
      <c r="C112" s="17">
        <v>2644</v>
      </c>
      <c r="D112" s="17">
        <v>413</v>
      </c>
      <c r="E112" s="6">
        <v>0</v>
      </c>
      <c r="F112" s="6">
        <v>1</v>
      </c>
      <c r="G112" s="12">
        <v>15.62</v>
      </c>
      <c r="H112" s="17"/>
      <c r="J112">
        <v>34.4</v>
      </c>
      <c r="K112" s="11"/>
      <c r="L112" s="7"/>
      <c r="M112" s="11"/>
      <c r="N112" s="17"/>
      <c r="O112" s="17"/>
      <c r="P112" s="6"/>
      <c r="Q112" s="6"/>
      <c r="R112" s="12"/>
      <c r="S112" s="17"/>
    </row>
    <row r="113" spans="1:19" ht="15">
      <c r="A113" s="28" t="s">
        <v>19</v>
      </c>
      <c r="B113" s="11">
        <v>41238</v>
      </c>
      <c r="C113" s="17">
        <v>2266</v>
      </c>
      <c r="D113" s="17">
        <v>400</v>
      </c>
      <c r="E113" s="6">
        <v>0</v>
      </c>
      <c r="F113" s="6">
        <v>1</v>
      </c>
      <c r="G113" s="12">
        <v>17.65</v>
      </c>
      <c r="H113" s="17"/>
      <c r="J113">
        <v>21.7</v>
      </c>
      <c r="K113" s="11"/>
      <c r="L113" s="7"/>
      <c r="M113" s="11"/>
      <c r="N113" s="17"/>
      <c r="O113" s="17"/>
      <c r="P113" s="6"/>
      <c r="Q113" s="6"/>
      <c r="R113" s="12"/>
      <c r="S113" s="17"/>
    </row>
    <row r="114" spans="1:19" ht="15">
      <c r="A114" s="28" t="s">
        <v>18</v>
      </c>
      <c r="B114" s="11">
        <v>41238</v>
      </c>
      <c r="C114" s="17">
        <v>1054</v>
      </c>
      <c r="D114" s="17">
        <v>209</v>
      </c>
      <c r="E114" s="6">
        <v>0</v>
      </c>
      <c r="F114" s="6">
        <v>1</v>
      </c>
      <c r="G114" s="12">
        <v>19.83</v>
      </c>
      <c r="H114" s="17"/>
      <c r="J114">
        <v>56.9</v>
      </c>
      <c r="K114" s="11"/>
      <c r="L114" s="7"/>
      <c r="M114" s="11"/>
      <c r="N114" s="17"/>
      <c r="O114" s="17"/>
      <c r="P114" s="6"/>
      <c r="Q114" s="6"/>
      <c r="R114" s="12"/>
      <c r="S114" s="17"/>
    </row>
    <row r="115" spans="1:19" ht="15">
      <c r="A115" s="28" t="s">
        <v>16</v>
      </c>
      <c r="B115" s="11">
        <v>41238</v>
      </c>
      <c r="C115" s="17">
        <v>3211</v>
      </c>
      <c r="D115" s="17">
        <v>447</v>
      </c>
      <c r="E115" s="6">
        <v>0</v>
      </c>
      <c r="F115" s="6">
        <v>1</v>
      </c>
      <c r="G115" s="12">
        <v>13.92</v>
      </c>
      <c r="H115" s="17"/>
      <c r="J115">
        <v>28.1</v>
      </c>
      <c r="K115" s="11"/>
      <c r="L115" s="7"/>
      <c r="M115" s="11"/>
      <c r="N115" s="17"/>
      <c r="O115" s="17"/>
      <c r="P115" s="6"/>
      <c r="Q115" s="6"/>
      <c r="R115" s="12"/>
      <c r="S115" s="17"/>
    </row>
    <row r="116" spans="1:19" ht="15">
      <c r="A116" s="28" t="s">
        <v>23</v>
      </c>
      <c r="B116" s="11">
        <v>41238</v>
      </c>
      <c r="C116" s="17">
        <v>11379</v>
      </c>
      <c r="D116" s="17">
        <v>1659</v>
      </c>
      <c r="E116" s="6">
        <v>0</v>
      </c>
      <c r="F116" s="6">
        <v>1</v>
      </c>
      <c r="G116" s="12">
        <v>14.58</v>
      </c>
      <c r="H116" s="17"/>
      <c r="J116">
        <v>25.2</v>
      </c>
      <c r="K116" s="11"/>
      <c r="L116" s="7"/>
      <c r="M116" s="11"/>
      <c r="N116" s="17"/>
      <c r="O116" s="17"/>
      <c r="P116" s="6"/>
      <c r="Q116" s="6"/>
      <c r="R116" s="12"/>
      <c r="S116" s="17"/>
    </row>
    <row r="117" spans="1:19" ht="15">
      <c r="A117" s="28"/>
      <c r="B117" s="11"/>
      <c r="C117" s="17"/>
      <c r="D117" s="17"/>
      <c r="E117" s="6"/>
      <c r="F117" s="6"/>
      <c r="G117" s="12"/>
      <c r="H117" s="17"/>
      <c r="K117" s="11"/>
      <c r="L117" s="7"/>
      <c r="M117" s="11"/>
      <c r="N117" s="17"/>
      <c r="O117" s="17"/>
      <c r="P117" s="6"/>
      <c r="Q117" s="6"/>
      <c r="R117" s="12"/>
      <c r="S117" s="17"/>
    </row>
    <row r="118" spans="1:19" ht="15">
      <c r="A118" s="28"/>
      <c r="B118" s="11"/>
      <c r="C118" s="17"/>
      <c r="D118" s="17"/>
      <c r="E118" s="6"/>
      <c r="F118" s="6"/>
      <c r="G118" s="12"/>
      <c r="H118" s="17"/>
      <c r="K118" s="11"/>
      <c r="L118" s="7"/>
      <c r="M118" s="11"/>
      <c r="N118" s="17"/>
      <c r="O118" s="17"/>
      <c r="P118" s="6"/>
      <c r="Q118" s="6"/>
      <c r="R118" s="12"/>
      <c r="S118" s="17"/>
    </row>
    <row r="119" spans="1:8" ht="15">
      <c r="A119" s="6"/>
      <c r="B119" s="11"/>
      <c r="C119" s="21"/>
      <c r="D119" s="23"/>
      <c r="E119" s="6"/>
      <c r="F119" s="6"/>
      <c r="G119" s="12"/>
      <c r="H119" s="17"/>
    </row>
    <row r="120" spans="1:8" ht="15">
      <c r="A120" s="6"/>
      <c r="B120" s="11"/>
      <c r="C120" s="21"/>
      <c r="D120" s="23"/>
      <c r="E120" s="6"/>
      <c r="F120" s="6"/>
      <c r="G120" s="12"/>
      <c r="H120" s="17"/>
    </row>
    <row r="121" spans="3:4" ht="15">
      <c r="C121" s="21"/>
      <c r="D121" s="23"/>
    </row>
    <row r="122" spans="3:4" ht="15">
      <c r="C122" s="21"/>
      <c r="D122" s="23"/>
    </row>
    <row r="123" spans="3:9" ht="15">
      <c r="C123" s="21"/>
      <c r="D123" s="23"/>
      <c r="E123" s="22"/>
      <c r="F123" s="23"/>
      <c r="G123" s="23"/>
      <c r="H123" s="22"/>
      <c r="I123" s="22"/>
    </row>
    <row r="124" spans="3:9" ht="15">
      <c r="C124" s="21"/>
      <c r="D124" s="23"/>
      <c r="E124" s="22"/>
      <c r="F124" s="23"/>
      <c r="G124" s="23"/>
      <c r="H124" s="22"/>
      <c r="I124" s="22"/>
    </row>
    <row r="125" spans="1:15" ht="15">
      <c r="A125" s="46" t="s">
        <v>38</v>
      </c>
      <c r="B125" s="46" t="s">
        <v>3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1"/>
    </row>
    <row r="126" spans="1:15" ht="15">
      <c r="A126" s="46" t="s">
        <v>8</v>
      </c>
      <c r="B126" s="29" t="s">
        <v>11</v>
      </c>
      <c r="C126" s="32" t="s">
        <v>13</v>
      </c>
      <c r="D126" s="32" t="s">
        <v>14</v>
      </c>
      <c r="E126" s="32" t="s">
        <v>23</v>
      </c>
      <c r="F126" s="32" t="s">
        <v>9</v>
      </c>
      <c r="G126" s="32" t="s">
        <v>0</v>
      </c>
      <c r="H126" s="32" t="s">
        <v>15</v>
      </c>
      <c r="I126" s="32" t="s">
        <v>16</v>
      </c>
      <c r="J126" s="32" t="s">
        <v>1</v>
      </c>
      <c r="K126" s="32" t="s">
        <v>12</v>
      </c>
      <c r="L126" s="32" t="s">
        <v>18</v>
      </c>
      <c r="M126" s="32" t="s">
        <v>19</v>
      </c>
      <c r="N126" s="32" t="s">
        <v>2</v>
      </c>
      <c r="O126" s="33" t="s">
        <v>39</v>
      </c>
    </row>
    <row r="127" spans="1:15" ht="15">
      <c r="A127" s="34">
        <v>38256</v>
      </c>
      <c r="B127" s="35"/>
      <c r="C127" s="36"/>
      <c r="D127" s="36"/>
      <c r="E127" s="36"/>
      <c r="F127" s="36"/>
      <c r="G127" s="36">
        <v>12.300673081266659</v>
      </c>
      <c r="H127" s="36"/>
      <c r="I127" s="36"/>
      <c r="J127" s="36"/>
      <c r="K127" s="36"/>
      <c r="L127" s="36"/>
      <c r="M127" s="36"/>
      <c r="N127" s="36"/>
      <c r="O127" s="37">
        <v>12.300673081266659</v>
      </c>
    </row>
    <row r="128" spans="1:15" ht="15">
      <c r="A128" s="38">
        <v>38319</v>
      </c>
      <c r="B128" s="39"/>
      <c r="C128" s="40"/>
      <c r="D128" s="40"/>
      <c r="E128" s="40"/>
      <c r="F128" s="40"/>
      <c r="G128" s="40">
        <v>9.06326180879052</v>
      </c>
      <c r="H128" s="40"/>
      <c r="I128" s="40"/>
      <c r="J128" s="40"/>
      <c r="K128" s="40"/>
      <c r="L128" s="40"/>
      <c r="M128" s="40"/>
      <c r="N128" s="40"/>
      <c r="O128" s="41">
        <v>9.06326180879052</v>
      </c>
    </row>
    <row r="129" spans="1:15" ht="15">
      <c r="A129" s="38">
        <v>38620</v>
      </c>
      <c r="B129" s="39"/>
      <c r="C129" s="40"/>
      <c r="D129" s="40"/>
      <c r="E129" s="40"/>
      <c r="F129" s="40"/>
      <c r="G129" s="40"/>
      <c r="H129" s="40"/>
      <c r="I129" s="40"/>
      <c r="J129" s="40">
        <v>68.01385681293303</v>
      </c>
      <c r="K129" s="40"/>
      <c r="L129" s="40"/>
      <c r="M129" s="40"/>
      <c r="N129" s="40"/>
      <c r="O129" s="41">
        <v>68.01385681293303</v>
      </c>
    </row>
    <row r="130" spans="1:15" ht="15">
      <c r="A130" s="38">
        <v>38683</v>
      </c>
      <c r="B130" s="39"/>
      <c r="C130" s="40"/>
      <c r="D130" s="40"/>
      <c r="E130" s="40"/>
      <c r="F130" s="40"/>
      <c r="G130" s="40"/>
      <c r="H130" s="40"/>
      <c r="I130" s="40"/>
      <c r="J130" s="40">
        <v>54.62735462735463</v>
      </c>
      <c r="K130" s="40"/>
      <c r="L130" s="40"/>
      <c r="M130" s="40"/>
      <c r="N130" s="40">
        <v>8.352265933277533</v>
      </c>
      <c r="O130" s="41">
        <v>62.979620560632156</v>
      </c>
    </row>
    <row r="131" spans="1:15" ht="15">
      <c r="A131" s="38">
        <v>39047</v>
      </c>
      <c r="B131" s="39"/>
      <c r="C131" s="40"/>
      <c r="D131" s="40"/>
      <c r="E131" s="40"/>
      <c r="F131" s="40"/>
      <c r="G131" s="40"/>
      <c r="H131" s="40"/>
      <c r="I131" s="40"/>
      <c r="J131" s="40">
        <v>36.88801350590884</v>
      </c>
      <c r="K131" s="40"/>
      <c r="L131" s="40"/>
      <c r="M131" s="40"/>
      <c r="N131" s="40">
        <v>7.5472785977859775</v>
      </c>
      <c r="O131" s="41">
        <v>44.43529210369481</v>
      </c>
    </row>
    <row r="132" spans="1:15" ht="15" hidden="1">
      <c r="A132" s="38">
        <v>39152</v>
      </c>
      <c r="B132" s="39"/>
      <c r="C132" s="40"/>
      <c r="D132" s="40"/>
      <c r="E132" s="40"/>
      <c r="F132" s="40"/>
      <c r="G132" s="40"/>
      <c r="H132" s="40"/>
      <c r="I132" s="40"/>
      <c r="J132" s="40">
        <v>40.93691775352675</v>
      </c>
      <c r="K132" s="40"/>
      <c r="L132" s="40"/>
      <c r="M132" s="40"/>
      <c r="N132" s="40"/>
      <c r="O132" s="41">
        <v>40.93691775352675</v>
      </c>
    </row>
    <row r="133" spans="1:15" ht="15">
      <c r="A133" s="38">
        <v>39250</v>
      </c>
      <c r="B133" s="39"/>
      <c r="C133" s="40"/>
      <c r="D133" s="40"/>
      <c r="E133" s="40"/>
      <c r="F133" s="40"/>
      <c r="G133" s="40"/>
      <c r="H133" s="40"/>
      <c r="I133" s="40"/>
      <c r="J133" s="40">
        <v>35.99132739099012</v>
      </c>
      <c r="K133" s="40"/>
      <c r="L133" s="40"/>
      <c r="M133" s="40"/>
      <c r="N133" s="40">
        <v>5.389775618783252</v>
      </c>
      <c r="O133" s="41">
        <v>41.381103009773376</v>
      </c>
    </row>
    <row r="134" spans="1:15" ht="15">
      <c r="A134" s="38">
        <v>39502</v>
      </c>
      <c r="B134" s="39"/>
      <c r="C134" s="40"/>
      <c r="D134" s="40"/>
      <c r="E134" s="40"/>
      <c r="F134" s="40"/>
      <c r="G134" s="40"/>
      <c r="H134" s="40"/>
      <c r="I134" s="40"/>
      <c r="J134" s="40">
        <v>34.73204104903079</v>
      </c>
      <c r="K134" s="40"/>
      <c r="L134" s="40"/>
      <c r="M134" s="40"/>
      <c r="N134" s="40"/>
      <c r="O134" s="41">
        <v>34.73204104903079</v>
      </c>
    </row>
    <row r="135" spans="1:15" ht="15">
      <c r="A135" s="38">
        <v>39600</v>
      </c>
      <c r="B135" s="39"/>
      <c r="C135" s="40"/>
      <c r="D135" s="40"/>
      <c r="E135" s="40"/>
      <c r="F135" s="40"/>
      <c r="G135" s="40"/>
      <c r="H135" s="40"/>
      <c r="I135" s="40"/>
      <c r="J135" s="40">
        <v>33.85759829968119</v>
      </c>
      <c r="K135" s="40"/>
      <c r="L135" s="40"/>
      <c r="M135" s="40"/>
      <c r="N135" s="40">
        <v>6.8009225403611415</v>
      </c>
      <c r="O135" s="41">
        <v>40.658520840042335</v>
      </c>
    </row>
    <row r="136" spans="1:15" ht="15">
      <c r="A136" s="38">
        <v>39782</v>
      </c>
      <c r="B136" s="39"/>
      <c r="C136" s="40"/>
      <c r="D136" s="40"/>
      <c r="E136" s="40"/>
      <c r="F136" s="40"/>
      <c r="G136" s="40">
        <v>6.096394653143836</v>
      </c>
      <c r="H136" s="40"/>
      <c r="I136" s="40"/>
      <c r="J136" s="40">
        <v>31.937921176230343</v>
      </c>
      <c r="K136" s="40"/>
      <c r="L136" s="40"/>
      <c r="M136" s="40"/>
      <c r="N136" s="40">
        <v>11.206925590325731</v>
      </c>
      <c r="O136" s="41">
        <v>49.24124141969991</v>
      </c>
    </row>
    <row r="137" spans="1:15" ht="15">
      <c r="A137" s="38">
        <v>39852</v>
      </c>
      <c r="B137" s="39"/>
      <c r="C137" s="40"/>
      <c r="D137" s="40"/>
      <c r="E137" s="40"/>
      <c r="F137" s="40"/>
      <c r="G137" s="40"/>
      <c r="H137" s="40"/>
      <c r="I137" s="40"/>
      <c r="J137" s="40">
        <v>38.458426057050374</v>
      </c>
      <c r="K137" s="40"/>
      <c r="L137" s="40"/>
      <c r="M137" s="40"/>
      <c r="N137" s="40">
        <v>11.741964380429273</v>
      </c>
      <c r="O137" s="41">
        <v>50.20039043747965</v>
      </c>
    </row>
    <row r="138" spans="1:15" ht="15">
      <c r="A138" s="38">
        <v>39950</v>
      </c>
      <c r="B138" s="39"/>
      <c r="C138" s="40"/>
      <c r="D138" s="40"/>
      <c r="E138" s="40"/>
      <c r="F138" s="40"/>
      <c r="G138" s="40">
        <v>6.689459424590376</v>
      </c>
      <c r="H138" s="40"/>
      <c r="I138" s="40"/>
      <c r="J138" s="40">
        <v>29.382239382239383</v>
      </c>
      <c r="K138" s="40"/>
      <c r="L138" s="40"/>
      <c r="M138" s="40"/>
      <c r="N138" s="40">
        <v>8.834100298948641</v>
      </c>
      <c r="O138" s="41">
        <v>44.9057991057784</v>
      </c>
    </row>
    <row r="139" spans="1:15" ht="15">
      <c r="A139" s="38">
        <v>40083</v>
      </c>
      <c r="B139" s="39"/>
      <c r="C139" s="40"/>
      <c r="D139" s="40"/>
      <c r="E139" s="40"/>
      <c r="F139" s="40"/>
      <c r="G139" s="40">
        <v>9.5520971410804</v>
      </c>
      <c r="H139" s="40"/>
      <c r="I139" s="40"/>
      <c r="J139" s="40">
        <v>28.79</v>
      </c>
      <c r="K139" s="40"/>
      <c r="L139" s="40"/>
      <c r="M139" s="40"/>
      <c r="N139" s="40">
        <v>8.4</v>
      </c>
      <c r="O139" s="41">
        <v>46.7420971410804</v>
      </c>
    </row>
    <row r="140" spans="1:15" ht="15">
      <c r="A140" s="38">
        <v>40146</v>
      </c>
      <c r="B140" s="39"/>
      <c r="C140" s="40"/>
      <c r="D140" s="40"/>
      <c r="E140" s="40"/>
      <c r="F140" s="40">
        <v>20.372110505544068</v>
      </c>
      <c r="G140" s="40">
        <v>10.176427181860872</v>
      </c>
      <c r="H140" s="40"/>
      <c r="I140" s="40"/>
      <c r="J140" s="40">
        <v>36.5452191603477</v>
      </c>
      <c r="K140" s="40"/>
      <c r="L140" s="40"/>
      <c r="M140" s="40"/>
      <c r="N140" s="40">
        <v>12.52</v>
      </c>
      <c r="O140" s="41">
        <v>79.61375684775264</v>
      </c>
    </row>
    <row r="141" spans="1:15" ht="15">
      <c r="A141" s="38">
        <v>40244</v>
      </c>
      <c r="B141" s="39"/>
      <c r="C141" s="40"/>
      <c r="D141" s="40"/>
      <c r="E141" s="40"/>
      <c r="F141" s="40">
        <v>18.559401309635174</v>
      </c>
      <c r="G141" s="40">
        <v>9.395709046262336</v>
      </c>
      <c r="H141" s="40"/>
      <c r="I141" s="40"/>
      <c r="J141" s="40">
        <v>36.09009009009009</v>
      </c>
      <c r="K141" s="40"/>
      <c r="L141" s="40"/>
      <c r="M141" s="40"/>
      <c r="N141" s="40">
        <v>11.2</v>
      </c>
      <c r="O141" s="41">
        <v>75.2452004459876</v>
      </c>
    </row>
    <row r="142" spans="1:15" ht="15">
      <c r="A142" s="38">
        <v>40447</v>
      </c>
      <c r="B142" s="39">
        <v>24.116424116424117</v>
      </c>
      <c r="C142" s="40">
        <v>15.737704918032788</v>
      </c>
      <c r="D142" s="40"/>
      <c r="E142" s="40"/>
      <c r="F142" s="40">
        <v>16.769847050254917</v>
      </c>
      <c r="G142" s="40">
        <v>7.928923864842921</v>
      </c>
      <c r="H142" s="40"/>
      <c r="I142" s="40"/>
      <c r="J142" s="40">
        <v>29.02560577418801</v>
      </c>
      <c r="K142" s="40">
        <v>17.380591357088704</v>
      </c>
      <c r="L142" s="40"/>
      <c r="M142" s="40"/>
      <c r="N142" s="40">
        <v>8.702529524524458</v>
      </c>
      <c r="O142" s="41">
        <v>119.6616266053559</v>
      </c>
    </row>
    <row r="143" spans="1:15" ht="15">
      <c r="A143" s="38">
        <v>40510</v>
      </c>
      <c r="B143" s="39">
        <v>24.050632911392405</v>
      </c>
      <c r="C143" s="40">
        <v>20.909090909090907</v>
      </c>
      <c r="D143" s="40">
        <v>23.062488271720774</v>
      </c>
      <c r="E143" s="40"/>
      <c r="F143" s="40">
        <v>22.657952069716774</v>
      </c>
      <c r="G143" s="40">
        <v>11.21926149725125</v>
      </c>
      <c r="H143" s="40">
        <v>11.669128508124077</v>
      </c>
      <c r="I143" s="40">
        <v>20.342396777442097</v>
      </c>
      <c r="J143" s="40">
        <v>28.129580768103196</v>
      </c>
      <c r="K143" s="40">
        <v>23.343373493975903</v>
      </c>
      <c r="L143" s="40">
        <v>25.88614393125671</v>
      </c>
      <c r="M143" s="40">
        <v>24.687656171914043</v>
      </c>
      <c r="N143" s="40">
        <v>14.559023625943182</v>
      </c>
      <c r="O143" s="41">
        <v>250.5167289359313</v>
      </c>
    </row>
    <row r="144" spans="1:15" ht="15">
      <c r="A144" s="38">
        <v>40587</v>
      </c>
      <c r="B144" s="39">
        <v>21.34387351778656</v>
      </c>
      <c r="C144" s="40">
        <v>21.341463414634145</v>
      </c>
      <c r="D144" s="40">
        <v>23.348181143281366</v>
      </c>
      <c r="E144" s="40"/>
      <c r="F144" s="40">
        <v>21.808318264014467</v>
      </c>
      <c r="G144" s="40">
        <v>10.549857330145755</v>
      </c>
      <c r="H144" s="40">
        <v>19.054652880354507</v>
      </c>
      <c r="I144" s="40">
        <v>20.745920745920746</v>
      </c>
      <c r="J144" s="40">
        <v>30.708336769192712</v>
      </c>
      <c r="K144" s="40">
        <v>19.87000928505107</v>
      </c>
      <c r="L144" s="40">
        <v>22.962962962962962</v>
      </c>
      <c r="M144" s="40">
        <v>25.750861644510092</v>
      </c>
      <c r="N144" s="40">
        <v>12.548435970663558</v>
      </c>
      <c r="O144" s="41">
        <v>250.03287392851792</v>
      </c>
    </row>
    <row r="145" spans="1:15" ht="15">
      <c r="A145" s="38">
        <v>40839</v>
      </c>
      <c r="B145" s="39"/>
      <c r="C145" s="40"/>
      <c r="D145" s="40">
        <v>16.52</v>
      </c>
      <c r="E145" s="40"/>
      <c r="F145" s="40">
        <v>18.89</v>
      </c>
      <c r="G145" s="40"/>
      <c r="H145" s="40">
        <v>14.12</v>
      </c>
      <c r="I145" s="40"/>
      <c r="J145" s="40"/>
      <c r="K145" s="40">
        <v>17.06</v>
      </c>
      <c r="L145" s="40"/>
      <c r="M145" s="40"/>
      <c r="N145" s="40"/>
      <c r="O145" s="41">
        <v>66.58999999999999</v>
      </c>
    </row>
    <row r="146" spans="1:15" ht="15">
      <c r="A146" s="38">
        <v>40979</v>
      </c>
      <c r="B146" s="39">
        <v>22.17</v>
      </c>
      <c r="C146" s="40">
        <v>17.63</v>
      </c>
      <c r="D146" s="40">
        <v>19.95</v>
      </c>
      <c r="E146" s="40">
        <v>23.91</v>
      </c>
      <c r="F146" s="40">
        <v>18.59</v>
      </c>
      <c r="G146" s="40">
        <v>13.26</v>
      </c>
      <c r="H146" s="40">
        <v>16.3</v>
      </c>
      <c r="I146" s="40">
        <v>18.81</v>
      </c>
      <c r="J146" s="40">
        <v>23.78</v>
      </c>
      <c r="K146" s="40">
        <v>15.91</v>
      </c>
      <c r="L146" s="40">
        <v>22.97</v>
      </c>
      <c r="M146" s="40">
        <v>21.43</v>
      </c>
      <c r="N146" s="40"/>
      <c r="O146" s="41">
        <v>234.71</v>
      </c>
    </row>
    <row r="147" spans="1:15" ht="15">
      <c r="A147" s="38">
        <v>41077</v>
      </c>
      <c r="B147" s="39">
        <v>21.87</v>
      </c>
      <c r="C147" s="40">
        <v>17.12</v>
      </c>
      <c r="D147" s="40">
        <v>19.19</v>
      </c>
      <c r="E147" s="40">
        <v>19.69</v>
      </c>
      <c r="F147" s="40">
        <v>14.93</v>
      </c>
      <c r="G147" s="40">
        <v>8.26</v>
      </c>
      <c r="H147" s="40">
        <v>16.65</v>
      </c>
      <c r="I147" s="40">
        <v>18.39</v>
      </c>
      <c r="J147" s="40">
        <v>19.69</v>
      </c>
      <c r="K147" s="40">
        <v>17.91</v>
      </c>
      <c r="L147" s="40">
        <v>22.57</v>
      </c>
      <c r="M147" s="40">
        <v>20.25</v>
      </c>
      <c r="N147" s="40"/>
      <c r="O147" s="41">
        <v>216.52</v>
      </c>
    </row>
    <row r="148" spans="1:15" ht="15">
      <c r="A148" s="42" t="s">
        <v>39</v>
      </c>
      <c r="B148" s="43">
        <v>113.5509305456031</v>
      </c>
      <c r="C148" s="44">
        <v>92.73825924175785</v>
      </c>
      <c r="D148" s="44">
        <v>102.07066941500214</v>
      </c>
      <c r="E148" s="44">
        <v>43.6</v>
      </c>
      <c r="F148" s="44">
        <v>152.5776291991654</v>
      </c>
      <c r="G148" s="44">
        <v>114.49206502923494</v>
      </c>
      <c r="H148" s="44">
        <v>77.79378138847858</v>
      </c>
      <c r="I148" s="44">
        <v>78.28831752336285</v>
      </c>
      <c r="J148" s="44">
        <v>637.5845286168671</v>
      </c>
      <c r="K148" s="44">
        <v>111.47397413611567</v>
      </c>
      <c r="L148" s="44">
        <v>94.38910689421968</v>
      </c>
      <c r="M148" s="44">
        <v>92.11851781642414</v>
      </c>
      <c r="N148" s="44">
        <v>127.80322208104276</v>
      </c>
      <c r="O148" s="45">
        <v>1838.4810018872743</v>
      </c>
    </row>
    <row r="149" spans="4:9" ht="15">
      <c r="D149" s="22"/>
      <c r="E149" s="22"/>
      <c r="F149" s="23"/>
      <c r="G149" s="23"/>
      <c r="H149" s="25"/>
      <c r="I149" s="25"/>
    </row>
    <row r="151" spans="4:9" ht="15">
      <c r="D151" s="21"/>
      <c r="E151" s="22"/>
      <c r="F151" s="22"/>
      <c r="G151" s="23"/>
      <c r="H151" s="23"/>
      <c r="I151" s="23"/>
    </row>
    <row r="152" spans="4:9" ht="15">
      <c r="D152" s="21"/>
      <c r="E152" s="22"/>
      <c r="F152" s="22"/>
      <c r="G152" s="24"/>
      <c r="H152" s="24"/>
      <c r="I152" s="24"/>
    </row>
  </sheetData>
  <sheetProtection/>
  <autoFilter ref="A1:U92"/>
  <hyperlinks>
    <hyperlink ref="A19" location="_ftn1" display="_ftn1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C14"/>
  <sheetViews>
    <sheetView zoomScalePageLayoutView="0" workbookViewId="0" topLeftCell="A104">
      <selection activeCell="S86" sqref="S86"/>
    </sheetView>
  </sheetViews>
  <sheetFormatPr defaultColWidth="11.421875" defaultRowHeight="15"/>
  <sheetData>
    <row r="7" ht="15">
      <c r="C7" s="2"/>
    </row>
    <row r="8" ht="15">
      <c r="C8" s="2"/>
    </row>
    <row r="9" ht="15">
      <c r="C9" s="2"/>
    </row>
    <row r="10" ht="15">
      <c r="C10" s="2"/>
    </row>
    <row r="11" ht="15">
      <c r="C11" s="2"/>
    </row>
    <row r="12" ht="15">
      <c r="C12" s="2"/>
    </row>
    <row r="13" ht="15">
      <c r="C13" s="6"/>
    </row>
    <row r="14" ht="15">
      <c r="C14" s="6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C23" sqref="C23"/>
    </sheetView>
  </sheetViews>
  <sheetFormatPr defaultColWidth="11.421875" defaultRowHeight="15"/>
  <sheetData>
    <row r="1" spans="1:8" ht="15">
      <c r="A1" s="27"/>
      <c r="B1" s="9"/>
      <c r="C1" s="15"/>
      <c r="D1" s="16"/>
      <c r="E1" s="4"/>
      <c r="F1" s="4"/>
      <c r="G1" s="2"/>
      <c r="H1" s="14"/>
    </row>
    <row r="2" spans="1:9" ht="15">
      <c r="A2" s="27"/>
      <c r="B2" s="9"/>
      <c r="C2" s="15"/>
      <c r="D2" s="15"/>
      <c r="E2" s="3"/>
      <c r="F2" s="3"/>
      <c r="G2" s="2"/>
      <c r="H2" s="15"/>
      <c r="I2" s="2"/>
    </row>
    <row r="3" spans="1:8" ht="15">
      <c r="A3" s="27"/>
      <c r="B3" s="9"/>
      <c r="C3" s="16"/>
      <c r="D3" s="16"/>
      <c r="E3" s="4"/>
      <c r="F3" s="4"/>
      <c r="G3" s="2"/>
      <c r="H3" s="14"/>
    </row>
    <row r="4" spans="1:8" ht="15">
      <c r="A4" s="26"/>
      <c r="B4" s="9"/>
      <c r="C4" s="17"/>
      <c r="D4" s="17"/>
      <c r="E4" s="6"/>
      <c r="F4" s="6"/>
      <c r="G4" s="12"/>
      <c r="H4" s="14"/>
    </row>
    <row r="5" spans="1:8" ht="15">
      <c r="A5" s="28"/>
      <c r="B5" s="11"/>
      <c r="C5" s="17"/>
      <c r="D5" s="17"/>
      <c r="E5" s="6"/>
      <c r="F5" s="6"/>
      <c r="G5" s="12"/>
      <c r="H5" s="17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Schweizerische Bundeskanzlei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Taglioni Geo BK</dc:creator>
  <cp:keywords/>
  <dc:description/>
  <cp:lastModifiedBy>Taglioni Geo BK</cp:lastModifiedBy>
  <dcterms:created xsi:type="dcterms:W3CDTF">2012-07-18T14:13:47Z</dcterms:created>
  <dcterms:modified xsi:type="dcterms:W3CDTF">2013-02-21T09:48:03Z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KCFG@15.1700:FileResponsible">
    <vt:lpwstr>Ardita Driza Maurer</vt:lpwstr>
  </property>
  <property fmtid="{D5CDD505-2E9C-101B-9397-08002B2CF9AE}" pid="3" name="FSC#BKCFG@15.1700:FileResponsibleTel">
    <vt:lpwstr>+41 31 322 06 10</vt:lpwstr>
  </property>
  <property fmtid="{D5CDD505-2E9C-101B-9397-08002B2CF9AE}" pid="4" name="FSC#BKCFG@15.1700:FileResponsibleEmail">
    <vt:lpwstr>ardita.drizamaurer@bk.admin.ch</vt:lpwstr>
  </property>
  <property fmtid="{D5CDD505-2E9C-101B-9397-08002B2CF9AE}" pid="5" name="FSC#BKCFG@15.1700:FileResponsibleFax">
    <vt:lpwstr>+41 31 322 58 43</vt:lpwstr>
  </property>
  <property fmtid="{D5CDD505-2E9C-101B-9397-08002B2CF9AE}" pid="6" name="FSC#BKCFG@15.1700:FileResponsibleAddress">
    <vt:lpwstr>Bundeshaus West, 3003 Bern</vt:lpwstr>
  </property>
  <property fmtid="{D5CDD505-2E9C-101B-9397-08002B2CF9AE}" pid="7" name="FSC#BKCFG@15.1700:FileResponsibleStreet">
    <vt:lpwstr>Bundeshaus West</vt:lpwstr>
  </property>
  <property fmtid="{D5CDD505-2E9C-101B-9397-08002B2CF9AE}" pid="8" name="FSC#BKCFG@15.1700:FileResponsiblezipcode">
    <vt:lpwstr>3003</vt:lpwstr>
  </property>
  <property fmtid="{D5CDD505-2E9C-101B-9397-08002B2CF9AE}" pid="9" name="FSC#BKCFG@15.1700:FileResponsiblecity">
    <vt:lpwstr>Bern</vt:lpwstr>
  </property>
  <property fmtid="{D5CDD505-2E9C-101B-9397-08002B2CF9AE}" pid="10" name="FSC#BKCFG@15.1700:FileResponsibleAbbreviation">
    <vt:lpwstr>dma</vt:lpwstr>
  </property>
  <property fmtid="{D5CDD505-2E9C-101B-9397-08002B2CF9AE}" pid="11" name="FSC#BKCFG@15.1700:FileRespOrg_DE">
    <vt:lpwstr>Sektion Politische Rechte</vt:lpwstr>
  </property>
  <property fmtid="{D5CDD505-2E9C-101B-9397-08002B2CF9AE}" pid="12" name="FSC#BKCFG@15.1700:FileRespOrg_FR">
    <vt:lpwstr>Section des droits politiques</vt:lpwstr>
  </property>
  <property fmtid="{D5CDD505-2E9C-101B-9397-08002B2CF9AE}" pid="13" name="FSC#BKCFG@15.1700:FileRespOrg_IT">
    <vt:lpwstr>Sezione dei diritti politici</vt:lpwstr>
  </property>
  <property fmtid="{D5CDD505-2E9C-101B-9397-08002B2CF9AE}" pid="14" name="FSC#BKCFG@15.1700:FileRespOrg_EN">
    <vt:lpwstr>Political Rights Section</vt:lpwstr>
  </property>
  <property fmtid="{D5CDD505-2E9C-101B-9397-08002B2CF9AE}" pid="15" name="FSC#BKCFG@15.1700:FileRespOrgHome">
    <vt:lpwstr>Bundeshaus West, 3003 Bern</vt:lpwstr>
  </property>
  <property fmtid="{D5CDD505-2E9C-101B-9397-08002B2CF9AE}" pid="16" name="FSC#BKCFG@15.1700:FileRespFunction_DE">
    <vt:lpwstr/>
  </property>
  <property fmtid="{D5CDD505-2E9C-101B-9397-08002B2CF9AE}" pid="17" name="FSC#BKCFG@15.1700:FileRespFunction_FR">
    <vt:lpwstr>Juriste/Directrice du projet Vote électronique</vt:lpwstr>
  </property>
  <property fmtid="{D5CDD505-2E9C-101B-9397-08002B2CF9AE}" pid="18" name="FSC#BKCFG@15.1700:FileRespFunction_IT">
    <vt:lpwstr/>
  </property>
  <property fmtid="{D5CDD505-2E9C-101B-9397-08002B2CF9AE}" pid="19" name="FSC#BKCFG@15.1700:FileRespFunction_EN">
    <vt:lpwstr/>
  </property>
  <property fmtid="{D5CDD505-2E9C-101B-9397-08002B2CF9AE}" pid="20" name="FSC#BKCFG@15.1700:CurrUserAbbreviation">
    <vt:lpwstr>tg</vt:lpwstr>
  </property>
  <property fmtid="{D5CDD505-2E9C-101B-9397-08002B2CF9AE}" pid="21" name="FSC#BKCFG@15.1700:CategoryReference">
    <vt:lpwstr>434.0</vt:lpwstr>
  </property>
  <property fmtid="{D5CDD505-2E9C-101B-9397-08002B2CF9AE}" pid="22" name="FSC#BKCFG@15.1700:AssignedClassification_DE">
    <vt:lpwstr>Intern</vt:lpwstr>
  </property>
  <property fmtid="{D5CDD505-2E9C-101B-9397-08002B2CF9AE}" pid="23" name="FSC#BKCFG@15.1700:AssignedClassification_FR">
    <vt:lpwstr>Interne</vt:lpwstr>
  </property>
  <property fmtid="{D5CDD505-2E9C-101B-9397-08002B2CF9AE}" pid="24" name="FSC#BKCFG@15.1700:AssignedClassification_IT">
    <vt:lpwstr>Interno</vt:lpwstr>
  </property>
  <property fmtid="{D5CDD505-2E9C-101B-9397-08002B2CF9AE}" pid="25" name="FSC#BKCFG@15.1700:AssignedClassification_EN">
    <vt:lpwstr>Internal</vt:lpwstr>
  </property>
  <property fmtid="{D5CDD505-2E9C-101B-9397-08002B2CF9AE}" pid="26" name="FSC#BKCFG@15.1700:documentid">
    <vt:lpwstr/>
  </property>
  <property fmtid="{D5CDD505-2E9C-101B-9397-08002B2CF9AE}" pid="27" name="FSC#BKCFG@15.1700:cooAddress">
    <vt:lpwstr>COO.2094.301.6.1305751</vt:lpwstr>
  </property>
  <property fmtid="{D5CDD505-2E9C-101B-9397-08002B2CF9AE}" pid="28" name="FSC#BKCFG@15.1700:sleeveFileReference">
    <vt:lpwstr>434.0/2010/00854</vt:lpwstr>
  </property>
  <property fmtid="{D5CDD505-2E9C-101B-9397-08002B2CF9AE}" pid="29" name="FSC#COOSYSTEM@1.1:Container">
    <vt:lpwstr>COO.2094.301.6.1305751</vt:lpwstr>
  </property>
  <property fmtid="{D5CDD505-2E9C-101B-9397-08002B2CF9AE}" pid="30" name="FSC#COOELAK@1.1001:Subject">
    <vt:lpwstr/>
  </property>
  <property fmtid="{D5CDD505-2E9C-101B-9397-08002B2CF9AE}" pid="31" name="FSC#COOELAK@1.1001:FileReference">
    <vt:lpwstr>0854e-2010</vt:lpwstr>
  </property>
  <property fmtid="{D5CDD505-2E9C-101B-9397-08002B2CF9AE}" pid="32" name="FSC#COOELAK@1.1001:FileRefYear">
    <vt:lpwstr>2010</vt:lpwstr>
  </property>
  <property fmtid="{D5CDD505-2E9C-101B-9397-08002B2CF9AE}" pid="33" name="FSC#COOELAK@1.1001:FileRefOrdinal">
    <vt:lpwstr>854</vt:lpwstr>
  </property>
  <property fmtid="{D5CDD505-2E9C-101B-9397-08002B2CF9AE}" pid="34" name="FSC#COOELAK@1.1001:FileRefOU">
    <vt:lpwstr/>
  </property>
  <property fmtid="{D5CDD505-2E9C-101B-9397-08002B2CF9AE}" pid="35" name="FSC#COOELAK@1.1001:Organization">
    <vt:lpwstr/>
  </property>
  <property fmtid="{D5CDD505-2E9C-101B-9397-08002B2CF9AE}" pid="36" name="FSC#COOELAK@1.1001:Owner">
    <vt:lpwstr>Herr Taglioni</vt:lpwstr>
  </property>
  <property fmtid="{D5CDD505-2E9C-101B-9397-08002B2CF9AE}" pid="37" name="FSC#COOELAK@1.1001:OwnerExtension">
    <vt:lpwstr>+41 31 322 07 15</vt:lpwstr>
  </property>
  <property fmtid="{D5CDD505-2E9C-101B-9397-08002B2CF9AE}" pid="38" name="FSC#COOELAK@1.1001:OwnerFaxExtension">
    <vt:lpwstr>+41 31 322 58 43</vt:lpwstr>
  </property>
  <property fmtid="{D5CDD505-2E9C-101B-9397-08002B2CF9AE}" pid="39" name="FSC#COOELAK@1.1001:DispatchedBy">
    <vt:lpwstr/>
  </property>
  <property fmtid="{D5CDD505-2E9C-101B-9397-08002B2CF9AE}" pid="40" name="FSC#COOELAK@1.1001:DispatchedAt">
    <vt:lpwstr/>
  </property>
  <property fmtid="{D5CDD505-2E9C-101B-9397-08002B2CF9AE}" pid="41" name="FSC#COOELAK@1.1001:ApprovedBy">
    <vt:lpwstr/>
  </property>
  <property fmtid="{D5CDD505-2E9C-101B-9397-08002B2CF9AE}" pid="42" name="FSC#COOELAK@1.1001:ApprovedAt">
    <vt:lpwstr/>
  </property>
  <property fmtid="{D5CDD505-2E9C-101B-9397-08002B2CF9AE}" pid="43" name="FSC#COOELAK@1.1001:Department">
    <vt:lpwstr>Sektion Politische Rechte</vt:lpwstr>
  </property>
  <property fmtid="{D5CDD505-2E9C-101B-9397-08002B2CF9AE}" pid="44" name="FSC#COOELAK@1.1001:CreatedAt">
    <vt:lpwstr>10.12.2012</vt:lpwstr>
  </property>
  <property fmtid="{D5CDD505-2E9C-101B-9397-08002B2CF9AE}" pid="45" name="FSC#COOELAK@1.1001:OU">
    <vt:lpwstr>Sektion Politische Rechte</vt:lpwstr>
  </property>
  <property fmtid="{D5CDD505-2E9C-101B-9397-08002B2CF9AE}" pid="46" name="FSC#COOELAK@1.1001:Priority">
    <vt:lpwstr/>
  </property>
  <property fmtid="{D5CDD505-2E9C-101B-9397-08002B2CF9AE}" pid="47" name="FSC#COOELAK@1.1001:ObjBarCode">
    <vt:lpwstr>*COO.2094.301.6.1305751*</vt:lpwstr>
  </property>
  <property fmtid="{D5CDD505-2E9C-101B-9397-08002B2CF9AE}" pid="48" name="FSC#COOELAK@1.1001:RefBarCode">
    <vt:lpwstr/>
  </property>
  <property fmtid="{D5CDD505-2E9C-101B-9397-08002B2CF9AE}" pid="49" name="FSC#COOELAK@1.1001:FileRefBarCode">
    <vt:lpwstr>*0854e-2010*</vt:lpwstr>
  </property>
  <property fmtid="{D5CDD505-2E9C-101B-9397-08002B2CF9AE}" pid="50" name="FSC#COOELAK@1.1001:ExternalRef">
    <vt:lpwstr/>
  </property>
  <property fmtid="{D5CDD505-2E9C-101B-9397-08002B2CF9AE}" pid="51" name="FSC#COOELAK@1.1001:IncomingNumber">
    <vt:lpwstr/>
  </property>
  <property fmtid="{D5CDD505-2E9C-101B-9397-08002B2CF9AE}" pid="52" name="FSC#COOELAK@1.1001:IncomingSubject">
    <vt:lpwstr/>
  </property>
  <property fmtid="{D5CDD505-2E9C-101B-9397-08002B2CF9AE}" pid="53" name="FSC#COOELAK@1.1001:ProcessResponsible">
    <vt:lpwstr/>
  </property>
  <property fmtid="{D5CDD505-2E9C-101B-9397-08002B2CF9AE}" pid="54" name="FSC#COOELAK@1.1001:ProcessResponsiblePhone">
    <vt:lpwstr/>
  </property>
  <property fmtid="{D5CDD505-2E9C-101B-9397-08002B2CF9AE}" pid="55" name="FSC#COOELAK@1.1001:ProcessResponsibleMail">
    <vt:lpwstr/>
  </property>
  <property fmtid="{D5CDD505-2E9C-101B-9397-08002B2CF9AE}" pid="56" name="FSC#COOELAK@1.1001:ProcessResponsibleFax">
    <vt:lpwstr/>
  </property>
  <property fmtid="{D5CDD505-2E9C-101B-9397-08002B2CF9AE}" pid="57" name="FSC#COOELAK@1.1001:ApproverFirstName">
    <vt:lpwstr/>
  </property>
  <property fmtid="{D5CDD505-2E9C-101B-9397-08002B2CF9AE}" pid="58" name="FSC#COOELAK@1.1001:ApproverSurName">
    <vt:lpwstr/>
  </property>
  <property fmtid="{D5CDD505-2E9C-101B-9397-08002B2CF9AE}" pid="59" name="FSC#COOELAK@1.1001:ApproverTitle">
    <vt:lpwstr/>
  </property>
  <property fmtid="{D5CDD505-2E9C-101B-9397-08002B2CF9AE}" pid="60" name="FSC#COOELAK@1.1001:ExternalDate">
    <vt:lpwstr/>
  </property>
  <property fmtid="{D5CDD505-2E9C-101B-9397-08002B2CF9AE}" pid="61" name="FSC#COOELAK@1.1001:SettlementApprovedAt">
    <vt:lpwstr/>
  </property>
  <property fmtid="{D5CDD505-2E9C-101B-9397-08002B2CF9AE}" pid="62" name="FSC#COOELAK@1.1001:BaseNumber">
    <vt:lpwstr/>
  </property>
  <property fmtid="{D5CDD505-2E9C-101B-9397-08002B2CF9AE}" pid="63" name="FSC#COOELAK@1.1001:CurrentUserRolePos">
    <vt:lpwstr>Sachbearbeiter/-in</vt:lpwstr>
  </property>
  <property fmtid="{D5CDD505-2E9C-101B-9397-08002B2CF9AE}" pid="64" name="FSC#COOELAK@1.1001:CurrentUserEmail">
    <vt:lpwstr>geo.taglioni@bk.admin.ch</vt:lpwstr>
  </property>
  <property fmtid="{D5CDD505-2E9C-101B-9397-08002B2CF9AE}" pid="65" name="FSC#ELAKGOV@1.1001:PersonalSubjGender">
    <vt:lpwstr/>
  </property>
  <property fmtid="{D5CDD505-2E9C-101B-9397-08002B2CF9AE}" pid="66" name="FSC#ELAKGOV@1.1001:PersonalSubjFirstName">
    <vt:lpwstr/>
  </property>
  <property fmtid="{D5CDD505-2E9C-101B-9397-08002B2CF9AE}" pid="67" name="FSC#ELAKGOV@1.1001:PersonalSubjSurName">
    <vt:lpwstr/>
  </property>
  <property fmtid="{D5CDD505-2E9C-101B-9397-08002B2CF9AE}" pid="68" name="FSC#ELAKGOV@1.1001:PersonalSubjSalutation">
    <vt:lpwstr/>
  </property>
  <property fmtid="{D5CDD505-2E9C-101B-9397-08002B2CF9AE}" pid="69" name="FSC#ELAKGOV@1.1001:PersonalSubjAddress">
    <vt:lpwstr/>
  </property>
</Properties>
</file>